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M:\Můj disk\Firma\6. PROJEKTY\Akce.ph7.cz\Hradubický běh\2022 - 16\Běžecký pohár D35\"/>
    </mc:Choice>
  </mc:AlternateContent>
  <xr:revisionPtr revIDLastSave="0" documentId="13_ncr:1_{058EED81-0526-480A-847D-83C96A2073E8}" xr6:coauthVersionLast="36" xr6:coauthVersionMax="36" xr10:uidLastSave="{00000000-0000-0000-0000-000000000000}"/>
  <bookViews>
    <workbookView xWindow="0" yWindow="0" windowWidth="27840" windowHeight="12810" xr2:uid="{00000000-000D-0000-FFFF-FFFF00000000}"/>
  </bookViews>
  <sheets>
    <sheet name="Celkem-M" sheetId="5" r:id="rId1"/>
    <sheet name="Celkem-Ž" sheetId="12" r:id="rId2"/>
    <sheet name="VP-M" sheetId="1" r:id="rId3"/>
    <sheet name="VP-Ž" sheetId="2" r:id="rId4"/>
    <sheet name="HB(H)-M" sheetId="3" r:id="rId5"/>
    <sheet name="HB(H)-Ž" sheetId="9" r:id="rId6"/>
    <sheet name="HB(P)-M" sheetId="10" r:id="rId7"/>
    <sheet name="HB(P)-Ž" sheetId="11" r:id="rId8"/>
    <sheet name="OH-M" sheetId="15" r:id="rId9"/>
    <sheet name="OH-Ž" sheetId="16" r:id="rId10"/>
    <sheet name="HD-M" sheetId="18" r:id="rId11"/>
    <sheet name="HD-Ž" sheetId="17" r:id="rId12"/>
    <sheet name="SK-M" sheetId="14" r:id="rId13"/>
    <sheet name="SK-Ž" sheetId="13" r:id="rId14"/>
  </sheets>
  <definedNames>
    <definedName name="_xlnm._FilterDatabase" localSheetId="0" hidden="1">'Celkem-M'!$A$3:$L$289</definedName>
    <definedName name="_xlnm._FilterDatabase" localSheetId="1" hidden="1">'Celkem-Ž'!$A$3:$L$204</definedName>
    <definedName name="_xlnm._FilterDatabase" localSheetId="2" hidden="1">'VP-M'!$A$1:$E$45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5" l="1"/>
  <c r="F69" i="5"/>
  <c r="F70" i="5"/>
  <c r="F22" i="5"/>
  <c r="F112" i="5"/>
  <c r="F40" i="5"/>
  <c r="F82" i="5"/>
  <c r="F83" i="5"/>
  <c r="F41" i="5"/>
  <c r="F101" i="5"/>
  <c r="F151" i="5"/>
  <c r="F65" i="5"/>
  <c r="F163" i="5"/>
  <c r="F127" i="5"/>
  <c r="F94" i="5"/>
  <c r="F78" i="5"/>
  <c r="F34" i="5"/>
  <c r="F169" i="5"/>
  <c r="F33" i="5"/>
  <c r="F131" i="5"/>
  <c r="F81" i="5"/>
  <c r="F116" i="5"/>
  <c r="F15" i="5"/>
  <c r="F162" i="5"/>
  <c r="F75" i="5"/>
  <c r="F145" i="5"/>
  <c r="F46" i="5"/>
  <c r="F174" i="5"/>
  <c r="F14" i="5"/>
  <c r="F146" i="5"/>
  <c r="F58" i="5"/>
  <c r="F111" i="5"/>
  <c r="F175" i="5"/>
  <c r="F59" i="5"/>
  <c r="F7" i="5"/>
  <c r="F54" i="5"/>
  <c r="F73" i="5"/>
  <c r="F32" i="5"/>
  <c r="F89" i="5"/>
  <c r="F60" i="5"/>
  <c r="F45" i="5"/>
  <c r="F24" i="5"/>
  <c r="F105" i="5"/>
  <c r="F170" i="5"/>
  <c r="F4" i="5"/>
  <c r="F135" i="5"/>
  <c r="F148" i="5"/>
  <c r="F95" i="5"/>
  <c r="F31" i="5"/>
  <c r="F168" i="5"/>
  <c r="F37" i="5"/>
  <c r="F115" i="5"/>
  <c r="F147" i="5"/>
  <c r="F108" i="5"/>
  <c r="F167" i="5"/>
  <c r="F153" i="5"/>
  <c r="F161" i="5"/>
  <c r="F80" i="5"/>
  <c r="F62" i="5"/>
  <c r="F172" i="5"/>
  <c r="F30" i="5"/>
  <c r="F51" i="5"/>
  <c r="F93" i="5"/>
  <c r="F126" i="5"/>
  <c r="F176" i="5"/>
  <c r="F92" i="5"/>
  <c r="F67" i="5"/>
  <c r="F26" i="5"/>
  <c r="F43" i="5"/>
  <c r="F156" i="5"/>
  <c r="F117" i="5"/>
  <c r="F136" i="5"/>
  <c r="F90" i="5"/>
  <c r="F165" i="5"/>
  <c r="F10" i="5"/>
  <c r="F129" i="5"/>
  <c r="F152" i="5"/>
  <c r="F66" i="5"/>
  <c r="F6" i="5"/>
  <c r="F88" i="5"/>
  <c r="F74" i="5"/>
  <c r="F76" i="5"/>
  <c r="F102" i="5"/>
  <c r="F121" i="5"/>
  <c r="F96" i="5"/>
  <c r="F49" i="5"/>
  <c r="F158" i="5"/>
  <c r="F9" i="5"/>
  <c r="F139" i="5"/>
  <c r="F155" i="5"/>
  <c r="F42" i="5"/>
  <c r="F128" i="5"/>
  <c r="F97" i="5"/>
  <c r="F98" i="5"/>
  <c r="F144" i="5"/>
  <c r="F124" i="5"/>
  <c r="F106" i="5"/>
  <c r="F123" i="5"/>
  <c r="F35" i="5"/>
  <c r="F86" i="5"/>
  <c r="F28" i="5"/>
  <c r="F61" i="5"/>
  <c r="F8" i="5"/>
  <c r="F56" i="5"/>
  <c r="F36" i="5"/>
  <c r="F100" i="5"/>
  <c r="F50" i="5"/>
  <c r="F120" i="5"/>
  <c r="F166" i="5"/>
  <c r="F25" i="5"/>
  <c r="F29" i="5"/>
  <c r="F138" i="5"/>
  <c r="F149" i="5"/>
  <c r="F68" i="5"/>
  <c r="F55" i="5"/>
  <c r="F133" i="5"/>
  <c r="F99" i="5"/>
  <c r="F19" i="5"/>
  <c r="F107" i="5"/>
  <c r="F157" i="5"/>
  <c r="F177" i="5"/>
  <c r="F47" i="5"/>
  <c r="F27" i="5"/>
  <c r="F109" i="5"/>
  <c r="F140" i="5"/>
  <c r="F164" i="5"/>
  <c r="F160" i="5"/>
  <c r="F71" i="5"/>
  <c r="F150" i="5"/>
  <c r="F142" i="5"/>
  <c r="F110" i="5"/>
  <c r="F20" i="5"/>
  <c r="F154" i="5"/>
  <c r="F125" i="5"/>
  <c r="F114" i="5"/>
  <c r="F23" i="5"/>
  <c r="F132" i="5"/>
  <c r="F63" i="5"/>
  <c r="F91" i="5"/>
  <c r="F12" i="5"/>
  <c r="F87" i="5"/>
  <c r="F178" i="5"/>
  <c r="F143" i="5"/>
  <c r="F171" i="5"/>
  <c r="F79" i="5"/>
  <c r="F64" i="5"/>
  <c r="F5" i="5"/>
  <c r="F16" i="5"/>
  <c r="F137" i="5"/>
  <c r="F13" i="5"/>
  <c r="F11" i="5"/>
  <c r="F159" i="5"/>
  <c r="F39" i="5"/>
  <c r="F130" i="5"/>
  <c r="F118" i="5"/>
  <c r="F53" i="5"/>
  <c r="F119" i="5"/>
  <c r="F52" i="5"/>
  <c r="F48" i="5"/>
  <c r="F122" i="5"/>
  <c r="F77" i="5"/>
  <c r="F134" i="5"/>
  <c r="F104" i="5"/>
  <c r="F17" i="5"/>
  <c r="F84" i="5"/>
  <c r="F141" i="5"/>
  <c r="F44" i="5"/>
  <c r="F113" i="5"/>
  <c r="F21" i="5"/>
  <c r="F18" i="5"/>
  <c r="F38" i="5"/>
  <c r="F85" i="5"/>
  <c r="F103" i="5"/>
  <c r="F72" i="5"/>
  <c r="F33" i="12"/>
  <c r="F28" i="12"/>
  <c r="F15" i="12"/>
  <c r="F23" i="12"/>
  <c r="F39" i="12"/>
  <c r="F17" i="12"/>
  <c r="F11" i="12"/>
  <c r="F26" i="12"/>
  <c r="F36" i="12"/>
  <c r="F19" i="12"/>
  <c r="F37" i="12"/>
  <c r="F5" i="12"/>
  <c r="F13" i="12"/>
  <c r="F40" i="12"/>
  <c r="F34" i="12"/>
  <c r="F44" i="12"/>
  <c r="F30" i="12"/>
  <c r="F8" i="12"/>
  <c r="F45" i="12"/>
  <c r="F9" i="12"/>
  <c r="F32" i="12"/>
  <c r="F41" i="12"/>
  <c r="F29" i="12"/>
  <c r="F25" i="12"/>
  <c r="F46" i="12"/>
  <c r="F24" i="12"/>
  <c r="F20" i="12"/>
  <c r="F27" i="12"/>
  <c r="F38" i="12"/>
  <c r="F22" i="12"/>
  <c r="F12" i="12"/>
  <c r="F42" i="12"/>
  <c r="F14" i="12"/>
  <c r="F31" i="12"/>
  <c r="F18" i="12"/>
  <c r="F10" i="12"/>
  <c r="F6" i="12"/>
  <c r="F21" i="12"/>
  <c r="F35" i="12"/>
  <c r="F7" i="12"/>
  <c r="F16" i="12"/>
  <c r="F4" i="12"/>
  <c r="F43" i="12"/>
  <c r="F4" i="13" l="1"/>
  <c r="F5" i="13"/>
  <c r="F6" i="13"/>
  <c r="F7" i="13"/>
  <c r="F8" i="13"/>
  <c r="F9" i="13"/>
  <c r="F10" i="13"/>
  <c r="F11" i="13"/>
  <c r="F12" i="13"/>
  <c r="F13" i="13"/>
  <c r="F3" i="13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3" i="14"/>
  <c r="F3" i="18"/>
  <c r="F173" i="5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4" i="17"/>
  <c r="F5" i="17"/>
  <c r="F6" i="17"/>
  <c r="F7" i="17"/>
  <c r="F3" i="17"/>
  <c r="F3" i="16"/>
  <c r="F4" i="15" l="1"/>
  <c r="F6" i="15"/>
  <c r="F8" i="15"/>
  <c r="F10" i="15"/>
  <c r="F12" i="15"/>
  <c r="F14" i="15"/>
  <c r="F16" i="15"/>
  <c r="F18" i="15"/>
  <c r="F20" i="15"/>
  <c r="F22" i="15"/>
  <c r="F24" i="15"/>
  <c r="F26" i="15"/>
  <c r="F28" i="15"/>
  <c r="F30" i="15"/>
  <c r="F32" i="15"/>
  <c r="F34" i="15"/>
  <c r="F36" i="15"/>
  <c r="F38" i="15"/>
  <c r="F40" i="15"/>
  <c r="F42" i="15"/>
  <c r="F44" i="15"/>
  <c r="F46" i="15"/>
  <c r="F3" i="11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F14" i="16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F13" i="16" l="1"/>
  <c r="F11" i="16"/>
  <c r="F9" i="16"/>
  <c r="F7" i="16"/>
  <c r="F5" i="16"/>
  <c r="F12" i="16"/>
  <c r="F10" i="16"/>
  <c r="F8" i="16"/>
  <c r="F6" i="16"/>
  <c r="F4" i="16"/>
  <c r="F45" i="15"/>
  <c r="F43" i="15"/>
  <c r="F41" i="15"/>
  <c r="F39" i="15"/>
  <c r="F37" i="15"/>
  <c r="F35" i="15"/>
  <c r="F33" i="15"/>
  <c r="F31" i="15"/>
  <c r="F29" i="15"/>
  <c r="F27" i="15"/>
  <c r="F25" i="15"/>
  <c r="F23" i="15"/>
  <c r="F21" i="15"/>
  <c r="F19" i="15"/>
  <c r="F17" i="15"/>
  <c r="F15" i="15"/>
  <c r="F13" i="15"/>
  <c r="F11" i="15"/>
  <c r="F9" i="15"/>
  <c r="F7" i="15"/>
  <c r="F5" i="15"/>
  <c r="F3" i="15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" i="10"/>
  <c r="F4" i="11"/>
  <c r="F5" i="11"/>
  <c r="F6" i="11"/>
  <c r="F7" i="11"/>
  <c r="F8" i="11"/>
  <c r="F9" i="11"/>
  <c r="F10" i="11"/>
  <c r="F4" i="9"/>
  <c r="F5" i="9"/>
  <c r="F6" i="9"/>
  <c r="F7" i="9"/>
  <c r="F8" i="9"/>
  <c r="F9" i="9"/>
  <c r="F3" i="9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3" i="3"/>
  <c r="F3" i="1"/>
  <c r="F3" i="2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" i="2"/>
  <c r="F5" i="2"/>
  <c r="F6" i="2"/>
  <c r="F7" i="2"/>
  <c r="F8" i="2"/>
  <c r="F9" i="2"/>
</calcChain>
</file>

<file path=xl/sharedStrings.xml><?xml version="1.0" encoding="utf-8"?>
<sst xmlns="http://schemas.openxmlformats.org/spreadsheetml/2006/main" count="1490" uniqueCount="450">
  <si>
    <t>Hradecký</t>
  </si>
  <si>
    <t>Jaromír</t>
  </si>
  <si>
    <t>Skuteč</t>
  </si>
  <si>
    <t>Benko</t>
  </si>
  <si>
    <t>Jan</t>
  </si>
  <si>
    <t>Litomyšl</t>
  </si>
  <si>
    <t>Horčička</t>
  </si>
  <si>
    <t>Jiří</t>
  </si>
  <si>
    <t>SDH Ostřetín</t>
  </si>
  <si>
    <t>Mazal</t>
  </si>
  <si>
    <t>Petr</t>
  </si>
  <si>
    <t>Polička</t>
  </si>
  <si>
    <t>Kaplan</t>
  </si>
  <si>
    <t>Jakub</t>
  </si>
  <si>
    <t>SDH Vysoká u Holic</t>
  </si>
  <si>
    <t>Paolo</t>
  </si>
  <si>
    <t>-</t>
  </si>
  <si>
    <t>Chleboun</t>
  </si>
  <si>
    <t>Ždírec nad Doubravou</t>
  </si>
  <si>
    <t>Špaček</t>
  </si>
  <si>
    <t>Ostřetín</t>
  </si>
  <si>
    <t>Kitta</t>
  </si>
  <si>
    <t>Igor</t>
  </si>
  <si>
    <t>Kubias</t>
  </si>
  <si>
    <t>David</t>
  </si>
  <si>
    <t>bezecketreninkyonline</t>
  </si>
  <si>
    <t>Hakkel</t>
  </si>
  <si>
    <t>Pavel</t>
  </si>
  <si>
    <t>TechnickáVM</t>
  </si>
  <si>
    <t>Číhař</t>
  </si>
  <si>
    <t>Tomáš</t>
  </si>
  <si>
    <t>Chvojenec</t>
  </si>
  <si>
    <t>Václavík</t>
  </si>
  <si>
    <t>Lukáš</t>
  </si>
  <si>
    <t>Fliger</t>
  </si>
  <si>
    <t>Vysoké Mýto</t>
  </si>
  <si>
    <t>Minařík</t>
  </si>
  <si>
    <t>Luboš</t>
  </si>
  <si>
    <t>SK Šamani Benešovice</t>
  </si>
  <si>
    <t>Šlégr</t>
  </si>
  <si>
    <t>Miroslav</t>
  </si>
  <si>
    <t>Bechynský</t>
  </si>
  <si>
    <t>Přelouč</t>
  </si>
  <si>
    <t>Kučera</t>
  </si>
  <si>
    <t>Cykloprofi goldfren</t>
  </si>
  <si>
    <t>Šulc</t>
  </si>
  <si>
    <t>Srnojedy</t>
  </si>
  <si>
    <t>Bezdíček</t>
  </si>
  <si>
    <t>Blažková</t>
  </si>
  <si>
    <t>Leona</t>
  </si>
  <si>
    <t>Kubík</t>
  </si>
  <si>
    <t>Daniel</t>
  </si>
  <si>
    <t>Moravany</t>
  </si>
  <si>
    <t>Smola</t>
  </si>
  <si>
    <t>Josef</t>
  </si>
  <si>
    <t>Běžecký klub Náchod</t>
  </si>
  <si>
    <t>Burda</t>
  </si>
  <si>
    <t>Vojtěch</t>
  </si>
  <si>
    <t>Dolečková</t>
  </si>
  <si>
    <t>Iva</t>
  </si>
  <si>
    <t>Martin</t>
  </si>
  <si>
    <t>Moravec</t>
  </si>
  <si>
    <t>Antonín</t>
  </si>
  <si>
    <t>Pardubice</t>
  </si>
  <si>
    <t>Horní Jelení</t>
  </si>
  <si>
    <t>Kyncl</t>
  </si>
  <si>
    <t>Páni kluci</t>
  </si>
  <si>
    <t>Toužilová</t>
  </si>
  <si>
    <t>Martina</t>
  </si>
  <si>
    <t>SHK</t>
  </si>
  <si>
    <t>Novák</t>
  </si>
  <si>
    <t>Viktor</t>
  </si>
  <si>
    <t>kalirna.cz</t>
  </si>
  <si>
    <t>Ondřej</t>
  </si>
  <si>
    <t>Kukač</t>
  </si>
  <si>
    <t>Vladimír</t>
  </si>
  <si>
    <t>Vysoká</t>
  </si>
  <si>
    <t>Verster</t>
  </si>
  <si>
    <t>Ivana</t>
  </si>
  <si>
    <t>SPV Stěžery</t>
  </si>
  <si>
    <t>Morávková</t>
  </si>
  <si>
    <t>Olga</t>
  </si>
  <si>
    <t>Morávek</t>
  </si>
  <si>
    <t>SHK Slavia Hradec Králové</t>
  </si>
  <si>
    <t>Janíková</t>
  </si>
  <si>
    <t>Dagmar</t>
  </si>
  <si>
    <t>Voříšek</t>
  </si>
  <si>
    <t>Milan</t>
  </si>
  <si>
    <t>Nádhera</t>
  </si>
  <si>
    <t>Rajprt</t>
  </si>
  <si>
    <t>Ivo</t>
  </si>
  <si>
    <t>SDH Veliny</t>
  </si>
  <si>
    <t>Sequensova</t>
  </si>
  <si>
    <t>Lucie</t>
  </si>
  <si>
    <t>Svidnicky extrém</t>
  </si>
  <si>
    <t>Provazník</t>
  </si>
  <si>
    <t>Roman</t>
  </si>
  <si>
    <t>Dycky Srbce!</t>
  </si>
  <si>
    <t>Fléglová</t>
  </si>
  <si>
    <t>Blanka</t>
  </si>
  <si>
    <t>Křemen</t>
  </si>
  <si>
    <t>Klecany</t>
  </si>
  <si>
    <t>Pešek</t>
  </si>
  <si>
    <t>Náchod</t>
  </si>
  <si>
    <t>Portych</t>
  </si>
  <si>
    <t>Michal</t>
  </si>
  <si>
    <t>Hradec Králové</t>
  </si>
  <si>
    <t>Polák</t>
  </si>
  <si>
    <t>Václav</t>
  </si>
  <si>
    <t>Bike Freaks Holice</t>
  </si>
  <si>
    <t>Dostál</t>
  </si>
  <si>
    <t>HK</t>
  </si>
  <si>
    <t>Staller</t>
  </si>
  <si>
    <t>Bohdan</t>
  </si>
  <si>
    <t>Urbanov</t>
  </si>
  <si>
    <t>Petržílek</t>
  </si>
  <si>
    <t>Zdeněk</t>
  </si>
  <si>
    <t>KRB Chrudim</t>
  </si>
  <si>
    <t>Pořadí</t>
  </si>
  <si>
    <t>Jméno</t>
  </si>
  <si>
    <t>Ročník</t>
  </si>
  <si>
    <t>Počet bodů</t>
  </si>
  <si>
    <t>Příjmemí</t>
  </si>
  <si>
    <t>Klub/Obec</t>
  </si>
  <si>
    <t>Drahomír</t>
  </si>
  <si>
    <t>Randa</t>
  </si>
  <si>
    <t>Běžecké tréninky on line</t>
  </si>
  <si>
    <t>Simon</t>
  </si>
  <si>
    <t>TJ Sokol Jaroměř</t>
  </si>
  <si>
    <t>Mrázek</t>
  </si>
  <si>
    <t>Chlumec nad Cidlinou</t>
  </si>
  <si>
    <t>Müller</t>
  </si>
  <si>
    <t>OK 99 Hradec Králové</t>
  </si>
  <si>
    <t>Hulík</t>
  </si>
  <si>
    <t>HTW</t>
  </si>
  <si>
    <t>Marek</t>
  </si>
  <si>
    <t>Running Team Nepolisy</t>
  </si>
  <si>
    <t>Uhlíř</t>
  </si>
  <si>
    <t>Manžáříčka</t>
  </si>
  <si>
    <t>Bergl</t>
  </si>
  <si>
    <t>2haSance  Chlumec n.C.</t>
  </si>
  <si>
    <t>Vladislav</t>
  </si>
  <si>
    <t>Walter</t>
  </si>
  <si>
    <t>Dominik</t>
  </si>
  <si>
    <t>Doubrava</t>
  </si>
  <si>
    <t>Pleskač</t>
  </si>
  <si>
    <t>Pohřebačka</t>
  </si>
  <si>
    <t>Věchet</t>
  </si>
  <si>
    <t>Olívka</t>
  </si>
  <si>
    <t>Havlín</t>
  </si>
  <si>
    <t>Slovák</t>
  </si>
  <si>
    <t>CHDP Sport Division</t>
  </si>
  <si>
    <t>Bartoš</t>
  </si>
  <si>
    <t>Karel</t>
  </si>
  <si>
    <t>Hartman</t>
  </si>
  <si>
    <t>Vohryzek</t>
  </si>
  <si>
    <t>Opatovice nad Labem</t>
  </si>
  <si>
    <t>Čepelka</t>
  </si>
  <si>
    <t>Hradec Králové - Nový Hradec Králové</t>
  </si>
  <si>
    <t>Matys</t>
  </si>
  <si>
    <t>Patrik</t>
  </si>
  <si>
    <t>Havlík</t>
  </si>
  <si>
    <t>Zaloňov</t>
  </si>
  <si>
    <t>Kummer</t>
  </si>
  <si>
    <t>HK Free</t>
  </si>
  <si>
    <t>Tomas</t>
  </si>
  <si>
    <t>Parizek</t>
  </si>
  <si>
    <t>Sportpark HIT Hradec Králové</t>
  </si>
  <si>
    <t>Hostinský</t>
  </si>
  <si>
    <t>PUNCHLINE</t>
  </si>
  <si>
    <t>Podroužek</t>
  </si>
  <si>
    <t>Radek</t>
  </si>
  <si>
    <t>Zachariáš</t>
  </si>
  <si>
    <t>Filip</t>
  </si>
  <si>
    <t>Urbanec</t>
  </si>
  <si>
    <t>Čeperka Urfi</t>
  </si>
  <si>
    <t>Macháček</t>
  </si>
  <si>
    <t>Krbálek</t>
  </si>
  <si>
    <t>Jaroslav</t>
  </si>
  <si>
    <t>Pacovský</t>
  </si>
  <si>
    <t>Koštejn</t>
  </si>
  <si>
    <t>Ivan</t>
  </si>
  <si>
    <t>Macek</t>
  </si>
  <si>
    <t>Krokem rokem - Hradec Králové</t>
  </si>
  <si>
    <t>Němec</t>
  </si>
  <si>
    <t>Zuzana</t>
  </si>
  <si>
    <t>Kňourek</t>
  </si>
  <si>
    <t>DAMI</t>
  </si>
  <si>
    <t>Švorc</t>
  </si>
  <si>
    <t>Brouček</t>
  </si>
  <si>
    <t>Hradec Králové - judisti veteráni a otužilci</t>
  </si>
  <si>
    <t>Matěj</t>
  </si>
  <si>
    <t>Jelínek</t>
  </si>
  <si>
    <t>Rychlá Rota</t>
  </si>
  <si>
    <t>HPB Pardubice</t>
  </si>
  <si>
    <t>Souček</t>
  </si>
  <si>
    <t>Helena</t>
  </si>
  <si>
    <t>Uhlířová</t>
  </si>
  <si>
    <t>Nikola</t>
  </si>
  <si>
    <t>Vodičková</t>
  </si>
  <si>
    <t>Renée</t>
  </si>
  <si>
    <t>Fejglová</t>
  </si>
  <si>
    <t>Dostálová</t>
  </si>
  <si>
    <t>Stanislava</t>
  </si>
  <si>
    <t>Čejková</t>
  </si>
  <si>
    <t>Čeperka</t>
  </si>
  <si>
    <t>Naďa</t>
  </si>
  <si>
    <t>Burdychová</t>
  </si>
  <si>
    <t>Sokol Burdych</t>
  </si>
  <si>
    <t>Romana</t>
  </si>
  <si>
    <t>Ducháčová</t>
  </si>
  <si>
    <t>Anna</t>
  </si>
  <si>
    <t>Králová</t>
  </si>
  <si>
    <t>Jana</t>
  </si>
  <si>
    <t>Horáková</t>
  </si>
  <si>
    <t>Cafe Bajer</t>
  </si>
  <si>
    <t>Zdeňka</t>
  </si>
  <si>
    <t>Chlubnová</t>
  </si>
  <si>
    <t>Střely z Holic</t>
  </si>
  <si>
    <t>Andrea</t>
  </si>
  <si>
    <t>Vargová</t>
  </si>
  <si>
    <t>Michaela</t>
  </si>
  <si>
    <t>Pace</t>
  </si>
  <si>
    <t>Alexandra</t>
  </si>
  <si>
    <t>Tichá</t>
  </si>
  <si>
    <t>Hrošíci</t>
  </si>
  <si>
    <t>Marta</t>
  </si>
  <si>
    <t>Holická</t>
  </si>
  <si>
    <t>Divoženky</t>
  </si>
  <si>
    <t>Kateřina</t>
  </si>
  <si>
    <t>Janáčková</t>
  </si>
  <si>
    <t>Eva</t>
  </si>
  <si>
    <t>Košková</t>
  </si>
  <si>
    <t>Dolní Čermná</t>
  </si>
  <si>
    <t>Mocek</t>
  </si>
  <si>
    <t>Miloš</t>
  </si>
  <si>
    <t>Kratochvíl</t>
  </si>
  <si>
    <t>Lněnička</t>
  </si>
  <si>
    <t>Dvůr Králové nad Labem</t>
  </si>
  <si>
    <t>Technická VM</t>
  </si>
  <si>
    <t>Kunčar</t>
  </si>
  <si>
    <t>M8K</t>
  </si>
  <si>
    <t>Adam</t>
  </si>
  <si>
    <t>Hančák</t>
  </si>
  <si>
    <t>ČVK Pardubice</t>
  </si>
  <si>
    <t>Zavadil</t>
  </si>
  <si>
    <t>Kuban</t>
  </si>
  <si>
    <t>Mr. AT Čerčany</t>
  </si>
  <si>
    <t>Luděk</t>
  </si>
  <si>
    <t>Burian</t>
  </si>
  <si>
    <t>Bílý</t>
  </si>
  <si>
    <t>Dušan</t>
  </si>
  <si>
    <t>Jirásko</t>
  </si>
  <si>
    <t>SK SRCH</t>
  </si>
  <si>
    <t>Louženský</t>
  </si>
  <si>
    <t>Platěnice</t>
  </si>
  <si>
    <t>Vít</t>
  </si>
  <si>
    <t>Málek</t>
  </si>
  <si>
    <t>Holice</t>
  </si>
  <si>
    <t>Beran</t>
  </si>
  <si>
    <t>Kořínek</t>
  </si>
  <si>
    <t>Rulík</t>
  </si>
  <si>
    <t>Štěpán</t>
  </si>
  <si>
    <t>Slanař</t>
  </si>
  <si>
    <t>Šťásek</t>
  </si>
  <si>
    <t>Soural</t>
  </si>
  <si>
    <t>Hroch</t>
  </si>
  <si>
    <t>Rathouský</t>
  </si>
  <si>
    <t>Kutílek</t>
  </si>
  <si>
    <t>PCE</t>
  </si>
  <si>
    <t>Krátký</t>
  </si>
  <si>
    <t>Hvězda Pardubice</t>
  </si>
  <si>
    <t>Stěpán</t>
  </si>
  <si>
    <t>Cammarota</t>
  </si>
  <si>
    <t>Počet bodů celkem</t>
  </si>
  <si>
    <t>Vysocký půlmaraton</t>
  </si>
  <si>
    <t>Hradubický běh (HK)</t>
  </si>
  <si>
    <t>Hradubický běh (Pce)</t>
  </si>
  <si>
    <t>Hornoředická desítka</t>
  </si>
  <si>
    <t>Okolo Hlubáku</t>
  </si>
  <si>
    <t>Sršský kros</t>
  </si>
  <si>
    <t>Pořadí (aktuální)</t>
  </si>
  <si>
    <t>HK, Zuzana</t>
  </si>
  <si>
    <t>bezecketreninkyonline, Pardubice</t>
  </si>
  <si>
    <t>Zámečník</t>
  </si>
  <si>
    <t>Adrien Tristan</t>
  </si>
  <si>
    <t>BULOWAAH</t>
  </si>
  <si>
    <t>Pleskot</t>
  </si>
  <si>
    <t/>
  </si>
  <si>
    <t>Coufal</t>
  </si>
  <si>
    <t>HSK cycling team</t>
  </si>
  <si>
    <t>Šogorisa - Ostřetín</t>
  </si>
  <si>
    <t>Bláhovec</t>
  </si>
  <si>
    <t xml:space="preserve">Jiří </t>
  </si>
  <si>
    <t>IT´S A STATE OF MIND!</t>
  </si>
  <si>
    <t>Smolka</t>
  </si>
  <si>
    <t>Aleš</t>
  </si>
  <si>
    <t>Pce</t>
  </si>
  <si>
    <t>VELOCOACH CZ</t>
  </si>
  <si>
    <t>Mokrý</t>
  </si>
  <si>
    <t>VELOCOACHCZ TEAM</t>
  </si>
  <si>
    <t>Grygera</t>
  </si>
  <si>
    <t>SHINDA RUNNING</t>
  </si>
  <si>
    <t>Dvořák</t>
  </si>
  <si>
    <t>Poběhlíci</t>
  </si>
  <si>
    <t xml:space="preserve">Žižka </t>
  </si>
  <si>
    <t xml:space="preserve">Bohumil </t>
  </si>
  <si>
    <t>MARCIPAN</t>
  </si>
  <si>
    <t>Suchna</t>
  </si>
  <si>
    <t>Všolák</t>
  </si>
  <si>
    <t>Zbyněk</t>
  </si>
  <si>
    <t>Kašpar</t>
  </si>
  <si>
    <t xml:space="preserve">Štěpán </t>
  </si>
  <si>
    <t>Branda</t>
  </si>
  <si>
    <t>Ziška</t>
  </si>
  <si>
    <t xml:space="preserve">Jan </t>
  </si>
  <si>
    <t>Pen</t>
  </si>
  <si>
    <t>Prostě běž!</t>
  </si>
  <si>
    <t>Ráliš</t>
  </si>
  <si>
    <t>Poběhlíci Pardubice</t>
  </si>
  <si>
    <t xml:space="preserve">Řepka </t>
  </si>
  <si>
    <t xml:space="preserve">Dalibor </t>
  </si>
  <si>
    <t>Vandlíček</t>
  </si>
  <si>
    <t>Lorenc</t>
  </si>
  <si>
    <t>František</t>
  </si>
  <si>
    <t>Čaněk</t>
  </si>
  <si>
    <t>Broďák</t>
  </si>
  <si>
    <t>Vojáček</t>
  </si>
  <si>
    <t>Lachman</t>
  </si>
  <si>
    <t xml:space="preserve">Adolf </t>
  </si>
  <si>
    <t>Ilek</t>
  </si>
  <si>
    <t>Jeřábek</t>
  </si>
  <si>
    <t xml:space="preserve">SDH Vysoká u Holic </t>
  </si>
  <si>
    <t>Chlanda</t>
  </si>
  <si>
    <t>Oldřich</t>
  </si>
  <si>
    <t>Koudelka</t>
  </si>
  <si>
    <t>Lubomír</t>
  </si>
  <si>
    <t>Drašner</t>
  </si>
  <si>
    <t>Adam Lukáš Leoš</t>
  </si>
  <si>
    <t>Freude</t>
  </si>
  <si>
    <t xml:space="preserve">Blažková </t>
  </si>
  <si>
    <t>Suchanová</t>
  </si>
  <si>
    <t>Střely z Holic :)</t>
  </si>
  <si>
    <t>Štorková</t>
  </si>
  <si>
    <t>Válková</t>
  </si>
  <si>
    <t>Erika</t>
  </si>
  <si>
    <t>Café Bajer</t>
  </si>
  <si>
    <t>Hlaváčková</t>
  </si>
  <si>
    <t>Hana</t>
  </si>
  <si>
    <t>Lány na Důlku</t>
  </si>
  <si>
    <t>Stránská</t>
  </si>
  <si>
    <t xml:space="preserve">Kateřina </t>
  </si>
  <si>
    <t xml:space="preserve">Sequensova </t>
  </si>
  <si>
    <t xml:space="preserve">Lucie </t>
  </si>
  <si>
    <t>Soukupová</t>
  </si>
  <si>
    <t xml:space="preserve">Fléglová </t>
  </si>
  <si>
    <t xml:space="preserve">Blanka </t>
  </si>
  <si>
    <t>STŘELY Z HOLIC</t>
  </si>
  <si>
    <t>Gottasová</t>
  </si>
  <si>
    <t>Renata</t>
  </si>
  <si>
    <t>Majorová</t>
  </si>
  <si>
    <t>Mattoni Freerun Pardubice</t>
  </si>
  <si>
    <t>Šternerová</t>
  </si>
  <si>
    <t>Procházková</t>
  </si>
  <si>
    <t>Vencl tým Ústí n. O.</t>
  </si>
  <si>
    <t>jiří</t>
  </si>
  <si>
    <t>Šogorisa</t>
  </si>
  <si>
    <t>bezecketreninky online</t>
  </si>
  <si>
    <t>Sobotka</t>
  </si>
  <si>
    <t>Vlastimil</t>
  </si>
  <si>
    <t>Hromádko</t>
  </si>
  <si>
    <t>Cyklopokr Pardubice</t>
  </si>
  <si>
    <t>Borovec</t>
  </si>
  <si>
    <t>Tobiáš</t>
  </si>
  <si>
    <t>SDH Vysová u Holic</t>
  </si>
  <si>
    <t>Černík</t>
  </si>
  <si>
    <t>Rozběháme Pardubice</t>
  </si>
  <si>
    <t>Ulrich</t>
  </si>
  <si>
    <t>Hrdina</t>
  </si>
  <si>
    <t>Bajer</t>
  </si>
  <si>
    <t>Kozakova</t>
  </si>
  <si>
    <t>Denisa</t>
  </si>
  <si>
    <t>BK Náchod</t>
  </si>
  <si>
    <t>Mattoni Freerun Rozběháme Pardubice</t>
  </si>
  <si>
    <t>Kolín</t>
  </si>
  <si>
    <t>Jari Kurri Band</t>
  </si>
  <si>
    <t>TJ Maratonstav Úpice</t>
  </si>
  <si>
    <t>RUN 4 FUN</t>
  </si>
  <si>
    <t>SK OMT</t>
  </si>
  <si>
    <t>GP Kolín</t>
  </si>
  <si>
    <t>JIKO Čácha Sušice</t>
  </si>
  <si>
    <t>Sám za sebe 6</t>
  </si>
  <si>
    <t>LZK</t>
  </si>
  <si>
    <t>Chrudim</t>
  </si>
  <si>
    <t>AC Hvězda Pardubice</t>
  </si>
  <si>
    <t>Globa-sport.cz</t>
  </si>
  <si>
    <t>Kutná Hora - Malín</t>
  </si>
  <si>
    <t>Svídnický Extrém Team</t>
  </si>
  <si>
    <t>Pinčová stáj Radovana Pláteníka</t>
  </si>
  <si>
    <t>Kalirna.cz</t>
  </si>
  <si>
    <t>Zelená Evropa</t>
  </si>
  <si>
    <t>DEUS Pardubice</t>
  </si>
  <si>
    <t>FAJN TÝM</t>
  </si>
  <si>
    <t>Nikdy není pozdě</t>
  </si>
  <si>
    <t>Pazdera</t>
  </si>
  <si>
    <t>Kindl</t>
  </si>
  <si>
    <t>Havelka</t>
  </si>
  <si>
    <t>Holub</t>
  </si>
  <si>
    <t>Venzara</t>
  </si>
  <si>
    <t>Bálek</t>
  </si>
  <si>
    <t>Khýn</t>
  </si>
  <si>
    <t>Prchal</t>
  </si>
  <si>
    <t>Dolejš</t>
  </si>
  <si>
    <t>Jezbera</t>
  </si>
  <si>
    <t>Kouba</t>
  </si>
  <si>
    <t>Lorenčík</t>
  </si>
  <si>
    <t>Janák</t>
  </si>
  <si>
    <t>Friede</t>
  </si>
  <si>
    <t>Choutka</t>
  </si>
  <si>
    <t>Vítek</t>
  </si>
  <si>
    <t>Břečka</t>
  </si>
  <si>
    <t>Výborný</t>
  </si>
  <si>
    <t>Lipenský</t>
  </si>
  <si>
    <t>Dobrovolný</t>
  </si>
  <si>
    <t>Rudolf</t>
  </si>
  <si>
    <t>Richard</t>
  </si>
  <si>
    <t>Cinert</t>
  </si>
  <si>
    <t>Grund</t>
  </si>
  <si>
    <t>Oliver</t>
  </si>
  <si>
    <t>SRCH</t>
  </si>
  <si>
    <t>Stěžery</t>
  </si>
  <si>
    <t>2haSance</t>
  </si>
  <si>
    <t>Kroužilová</t>
  </si>
  <si>
    <t>Sákrová</t>
  </si>
  <si>
    <t>Flégrová</t>
  </si>
  <si>
    <t>Kotulkova</t>
  </si>
  <si>
    <t>Vavrochová</t>
  </si>
  <si>
    <t>Starsy</t>
  </si>
  <si>
    <t>Mejsnarová</t>
  </si>
  <si>
    <t>Bálková</t>
  </si>
  <si>
    <t>Markéta</t>
  </si>
  <si>
    <t>Eliska</t>
  </si>
  <si>
    <t>Monika</t>
  </si>
  <si>
    <t>Lenka</t>
  </si>
  <si>
    <t>Petra</t>
  </si>
  <si>
    <t>Cafe Bajer / SRCH</t>
  </si>
  <si>
    <t>SHK Slavia Hradec Králové / Nikdy není pozdě</t>
  </si>
  <si>
    <t>Srnojedy / Hvězda Pardubice</t>
  </si>
  <si>
    <t>Běžecký pohár D35 – Výsledky (MUŽI) – 2022</t>
  </si>
  <si>
    <t>Běžecký pohár D35 – Výsledky (ŽENY)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</si>
</sst>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rgb="FF21252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DDDDDD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47" fontId="6" fillId="0" borderId="0" xfId="0" applyNumberFormat="1" applyFont="1" applyBorder="1" applyAlignment="1">
      <alignment vertical="center" wrapText="1"/>
    </xf>
    <xf numFmtId="164" fontId="0" fillId="0" borderId="2" xfId="0" applyNumberFormat="1" applyBorder="1" applyAlignment="1">
      <alignment horizontal="center"/>
    </xf>
    <xf numFmtId="0" fontId="7" fillId="2" borderId="9" xfId="1" applyFill="1" applyBorder="1" applyAlignment="1">
      <alignment vertical="top" wrapText="1"/>
    </xf>
    <xf numFmtId="0" fontId="7" fillId="3" borderId="9" xfId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9CC1-50AA-4163-9CE9-C2155C3B4792}">
  <sheetPr>
    <tabColor rgb="FFFF0000"/>
  </sheetPr>
  <dimension ref="A1:L289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9.140625" defaultRowHeight="12.75" x14ac:dyDescent="0.2"/>
  <cols>
    <col min="1" max="1" width="9.85546875" style="4" customWidth="1"/>
    <col min="2" max="2" width="16" style="4" customWidth="1"/>
    <col min="3" max="3" width="9.140625" style="4"/>
    <col min="4" max="4" width="5.85546875" style="4" customWidth="1"/>
    <col min="5" max="5" width="23" style="4" customWidth="1"/>
    <col min="6" max="12" width="11.28515625" style="4" customWidth="1"/>
    <col min="13" max="16384" width="9.140625" style="4"/>
  </cols>
  <sheetData>
    <row r="1" spans="1:12" ht="26.25" x14ac:dyDescent="0.4">
      <c r="A1" s="14" t="s">
        <v>448</v>
      </c>
    </row>
    <row r="2" spans="1:12" ht="13.5" thickBot="1" x14ac:dyDescent="0.25"/>
    <row r="3" spans="1:12" ht="31.5" customHeight="1" thickBot="1" x14ac:dyDescent="0.25">
      <c r="A3" s="47" t="s">
        <v>281</v>
      </c>
      <c r="B3" s="48" t="s">
        <v>122</v>
      </c>
      <c r="C3" s="48" t="s">
        <v>119</v>
      </c>
      <c r="D3" s="48" t="s">
        <v>120</v>
      </c>
      <c r="E3" s="48" t="s">
        <v>123</v>
      </c>
      <c r="F3" s="48" t="s">
        <v>274</v>
      </c>
      <c r="G3" s="48" t="s">
        <v>275</v>
      </c>
      <c r="H3" s="48" t="s">
        <v>276</v>
      </c>
      <c r="I3" s="48" t="s">
        <v>277</v>
      </c>
      <c r="J3" s="48" t="s">
        <v>279</v>
      </c>
      <c r="K3" s="48" t="s">
        <v>278</v>
      </c>
      <c r="L3" s="49" t="s">
        <v>280</v>
      </c>
    </row>
    <row r="4" spans="1:12" s="5" customFormat="1" ht="15" x14ac:dyDescent="0.25">
      <c r="A4" s="41">
        <v>1</v>
      </c>
      <c r="B4" s="42" t="s">
        <v>0</v>
      </c>
      <c r="C4" s="42" t="s">
        <v>1</v>
      </c>
      <c r="D4" s="42">
        <v>1985</v>
      </c>
      <c r="E4" s="42" t="s">
        <v>2</v>
      </c>
      <c r="F4" s="43">
        <f>SUM(G4:L4)</f>
        <v>494.73684210526318</v>
      </c>
      <c r="G4" s="44">
        <v>100</v>
      </c>
      <c r="H4" s="44"/>
      <c r="I4" s="44">
        <v>100</v>
      </c>
      <c r="J4" s="44">
        <v>100</v>
      </c>
      <c r="K4" s="45">
        <v>100</v>
      </c>
      <c r="L4" s="46">
        <v>94.736842105263165</v>
      </c>
    </row>
    <row r="5" spans="1:12" s="5" customFormat="1" ht="15" x14ac:dyDescent="0.25">
      <c r="A5" s="6">
        <v>2</v>
      </c>
      <c r="B5" s="15" t="s">
        <v>19</v>
      </c>
      <c r="C5" s="15" t="s">
        <v>7</v>
      </c>
      <c r="D5" s="15">
        <v>1983</v>
      </c>
      <c r="E5" s="15" t="s">
        <v>291</v>
      </c>
      <c r="F5" s="7">
        <f>SUM(G5:L5)</f>
        <v>405.23505734032051</v>
      </c>
      <c r="G5" s="8">
        <v>81.818181818181813</v>
      </c>
      <c r="H5" s="8"/>
      <c r="I5" s="8">
        <v>83.333333333333343</v>
      </c>
      <c r="J5" s="8">
        <v>84.444444444444443</v>
      </c>
      <c r="K5" s="21">
        <v>71.428571428571431</v>
      </c>
      <c r="L5" s="9">
        <v>84.210526315789465</v>
      </c>
    </row>
    <row r="6" spans="1:12" s="5" customFormat="1" ht="15" x14ac:dyDescent="0.25">
      <c r="A6" s="6">
        <v>3</v>
      </c>
      <c r="B6" s="15" t="s">
        <v>23</v>
      </c>
      <c r="C6" s="15" t="s">
        <v>24</v>
      </c>
      <c r="D6" s="15">
        <v>1979</v>
      </c>
      <c r="E6" s="15" t="s">
        <v>283</v>
      </c>
      <c r="F6" s="7">
        <f>SUM(G6:L6)</f>
        <v>395.10898458266877</v>
      </c>
      <c r="G6" s="8">
        <v>77.272727272727266</v>
      </c>
      <c r="H6" s="8"/>
      <c r="I6" s="8">
        <v>90</v>
      </c>
      <c r="J6" s="8">
        <v>82.222222222222214</v>
      </c>
      <c r="K6" s="21">
        <v>66.666666666666671</v>
      </c>
      <c r="L6" s="9">
        <v>78.94736842105263</v>
      </c>
    </row>
    <row r="7" spans="1:12" s="5" customFormat="1" ht="15" x14ac:dyDescent="0.25">
      <c r="A7" s="6">
        <v>4</v>
      </c>
      <c r="B7" s="15" t="s">
        <v>26</v>
      </c>
      <c r="C7" s="15" t="s">
        <v>27</v>
      </c>
      <c r="D7" s="15">
        <v>1979</v>
      </c>
      <c r="E7" s="15" t="s">
        <v>239</v>
      </c>
      <c r="F7" s="7">
        <f>SUM(G7:L7)</f>
        <v>370.7059314954052</v>
      </c>
      <c r="G7" s="8">
        <v>75</v>
      </c>
      <c r="H7" s="8"/>
      <c r="I7" s="8">
        <v>76.666666666666657</v>
      </c>
      <c r="J7" s="8">
        <v>75.555555555555557</v>
      </c>
      <c r="K7" s="21">
        <v>61.904761904761905</v>
      </c>
      <c r="L7" s="9">
        <v>81.578947368421055</v>
      </c>
    </row>
    <row r="8" spans="1:12" s="5" customFormat="1" ht="15" x14ac:dyDescent="0.25">
      <c r="A8" s="6">
        <v>5</v>
      </c>
      <c r="B8" s="15" t="s">
        <v>234</v>
      </c>
      <c r="C8" s="15" t="s">
        <v>30</v>
      </c>
      <c r="D8" s="15">
        <v>1979</v>
      </c>
      <c r="E8" s="15" t="s">
        <v>63</v>
      </c>
      <c r="F8" s="7">
        <f>SUM(G8:L8)</f>
        <v>277.14285714285711</v>
      </c>
      <c r="G8" s="8"/>
      <c r="H8" s="8"/>
      <c r="I8" s="8">
        <v>93.333333333333329</v>
      </c>
      <c r="J8" s="8">
        <v>93.333333333333329</v>
      </c>
      <c r="K8" s="21">
        <v>90.476190476190482</v>
      </c>
      <c r="L8" s="9"/>
    </row>
    <row r="9" spans="1:12" s="5" customFormat="1" ht="15" x14ac:dyDescent="0.25">
      <c r="A9" s="6">
        <v>6</v>
      </c>
      <c r="B9" s="15" t="s">
        <v>65</v>
      </c>
      <c r="C9" s="15" t="s">
        <v>30</v>
      </c>
      <c r="D9" s="15">
        <v>1974</v>
      </c>
      <c r="E9" s="15" t="s">
        <v>66</v>
      </c>
      <c r="F9" s="7">
        <f>SUM(G9:L9)</f>
        <v>216.99893673577884</v>
      </c>
      <c r="G9" s="8">
        <v>38.636363636363633</v>
      </c>
      <c r="H9" s="8"/>
      <c r="I9" s="8"/>
      <c r="J9" s="8">
        <v>88.888888888888886</v>
      </c>
      <c r="K9" s="21"/>
      <c r="L9" s="9">
        <v>89.473684210526315</v>
      </c>
    </row>
    <row r="10" spans="1:12" s="5" customFormat="1" ht="15" x14ac:dyDescent="0.25">
      <c r="A10" s="6">
        <v>7</v>
      </c>
      <c r="B10" s="15" t="s">
        <v>236</v>
      </c>
      <c r="C10" s="15" t="s">
        <v>235</v>
      </c>
      <c r="D10" s="15">
        <v>1975</v>
      </c>
      <c r="E10" s="15"/>
      <c r="F10" s="7">
        <f>SUM(G10:L10)</f>
        <v>167.61904761904762</v>
      </c>
      <c r="G10" s="8"/>
      <c r="H10" s="8"/>
      <c r="I10" s="8">
        <v>86.666666666666671</v>
      </c>
      <c r="J10" s="8"/>
      <c r="K10" s="21">
        <v>80.952380952380949</v>
      </c>
      <c r="L10" s="9"/>
    </row>
    <row r="11" spans="1:12" s="5" customFormat="1" ht="15" x14ac:dyDescent="0.25">
      <c r="A11" s="6">
        <v>8</v>
      </c>
      <c r="B11" s="15" t="s">
        <v>45</v>
      </c>
      <c r="C11" s="15" t="s">
        <v>60</v>
      </c>
      <c r="D11" s="15">
        <v>2000</v>
      </c>
      <c r="E11" s="15" t="s">
        <v>447</v>
      </c>
      <c r="F11" s="7">
        <f>SUM(G11:L11)</f>
        <v>162.3551302498671</v>
      </c>
      <c r="G11" s="8">
        <v>45.45454545454546</v>
      </c>
      <c r="H11" s="8"/>
      <c r="I11" s="8"/>
      <c r="J11" s="8">
        <v>51.111111111111107</v>
      </c>
      <c r="K11" s="21"/>
      <c r="L11" s="9">
        <v>65.789473684210535</v>
      </c>
    </row>
    <row r="12" spans="1:12" s="5" customFormat="1" ht="15" x14ac:dyDescent="0.25">
      <c r="A12" s="6">
        <v>9</v>
      </c>
      <c r="B12" s="15" t="s">
        <v>295</v>
      </c>
      <c r="C12" s="15" t="s">
        <v>296</v>
      </c>
      <c r="D12" s="15">
        <v>1979</v>
      </c>
      <c r="E12" s="15" t="s">
        <v>297</v>
      </c>
      <c r="F12" s="7">
        <f>SUM(G12:L12)</f>
        <v>153.96825396825398</v>
      </c>
      <c r="G12" s="8"/>
      <c r="H12" s="8"/>
      <c r="I12" s="8"/>
      <c r="J12" s="8">
        <v>77.777777777777786</v>
      </c>
      <c r="K12" s="21">
        <v>76.19047619047619</v>
      </c>
      <c r="L12" s="9"/>
    </row>
    <row r="13" spans="1:12" s="5" customFormat="1" ht="15" x14ac:dyDescent="0.25">
      <c r="A13" s="6">
        <v>10</v>
      </c>
      <c r="B13" s="15" t="s">
        <v>45</v>
      </c>
      <c r="C13" s="15" t="s">
        <v>40</v>
      </c>
      <c r="D13" s="15">
        <v>1968</v>
      </c>
      <c r="E13" s="15" t="s">
        <v>46</v>
      </c>
      <c r="F13" s="7">
        <f>SUM(G13:L13)</f>
        <v>145.59011164274321</v>
      </c>
      <c r="G13" s="8">
        <v>56.818181818181813</v>
      </c>
      <c r="H13" s="8"/>
      <c r="I13" s="8"/>
      <c r="J13" s="8">
        <v>46.666666666666664</v>
      </c>
      <c r="K13" s="21"/>
      <c r="L13" s="9">
        <v>42.105263157894733</v>
      </c>
    </row>
    <row r="14" spans="1:12" s="5" customFormat="1" ht="15" x14ac:dyDescent="0.25">
      <c r="A14" s="6">
        <v>11</v>
      </c>
      <c r="B14" s="15" t="s">
        <v>303</v>
      </c>
      <c r="C14" s="15" t="s">
        <v>171</v>
      </c>
      <c r="D14" s="15">
        <v>1974</v>
      </c>
      <c r="E14" s="15" t="s">
        <v>304</v>
      </c>
      <c r="F14" s="7">
        <f>SUM(G14:L14)</f>
        <v>135.4970760233918</v>
      </c>
      <c r="G14" s="8"/>
      <c r="H14" s="8"/>
      <c r="I14" s="8"/>
      <c r="J14" s="8">
        <v>64.444444444444443</v>
      </c>
      <c r="K14" s="21"/>
      <c r="L14" s="9">
        <v>71.05263157894737</v>
      </c>
    </row>
    <row r="15" spans="1:12" s="5" customFormat="1" ht="15" x14ac:dyDescent="0.25">
      <c r="A15" s="6">
        <v>12</v>
      </c>
      <c r="B15" s="15" t="s">
        <v>29</v>
      </c>
      <c r="C15" s="15" t="s">
        <v>30</v>
      </c>
      <c r="D15" s="15">
        <v>1970</v>
      </c>
      <c r="E15" s="15" t="s">
        <v>31</v>
      </c>
      <c r="F15" s="7">
        <f>SUM(G15:L15)</f>
        <v>134.94949494949495</v>
      </c>
      <c r="G15" s="8">
        <v>72.727272727272734</v>
      </c>
      <c r="H15" s="8"/>
      <c r="I15" s="8"/>
      <c r="J15" s="8">
        <v>62.222222222222221</v>
      </c>
      <c r="K15" s="21"/>
      <c r="L15" s="9"/>
    </row>
    <row r="16" spans="1:12" s="5" customFormat="1" ht="15" x14ac:dyDescent="0.25">
      <c r="A16" s="6">
        <v>13</v>
      </c>
      <c r="B16" s="15" t="s">
        <v>19</v>
      </c>
      <c r="C16" s="15" t="s">
        <v>178</v>
      </c>
      <c r="D16" s="15">
        <v>1976</v>
      </c>
      <c r="E16" s="15" t="s">
        <v>288</v>
      </c>
      <c r="F16" s="7">
        <f>SUM(G16:L16)</f>
        <v>128.25396825396825</v>
      </c>
      <c r="G16" s="8"/>
      <c r="H16" s="8"/>
      <c r="I16" s="8"/>
      <c r="J16" s="8">
        <v>71.111111111111114</v>
      </c>
      <c r="K16" s="21">
        <v>57.142857142857139</v>
      </c>
      <c r="L16" s="9"/>
    </row>
    <row r="17" spans="1:12" s="5" customFormat="1" ht="15" x14ac:dyDescent="0.25">
      <c r="A17" s="6">
        <v>14</v>
      </c>
      <c r="B17" s="15" t="s">
        <v>86</v>
      </c>
      <c r="C17" s="15" t="s">
        <v>87</v>
      </c>
      <c r="D17" s="15">
        <v>1971</v>
      </c>
      <c r="E17" s="15" t="s">
        <v>14</v>
      </c>
      <c r="F17" s="7">
        <f>SUM(G17:L17)</f>
        <v>113.6466165413534</v>
      </c>
      <c r="G17" s="8">
        <v>25</v>
      </c>
      <c r="H17" s="8"/>
      <c r="I17" s="8">
        <v>43.333333333333336</v>
      </c>
      <c r="J17" s="8">
        <v>19.999999999999996</v>
      </c>
      <c r="K17" s="21">
        <v>9.5238095238095237</v>
      </c>
      <c r="L17" s="9">
        <v>15.789473684210531</v>
      </c>
    </row>
    <row r="18" spans="1:12" s="5" customFormat="1" ht="15" x14ac:dyDescent="0.25">
      <c r="A18" s="6">
        <v>15</v>
      </c>
      <c r="B18" s="15" t="s">
        <v>245</v>
      </c>
      <c r="C18" s="15" t="s">
        <v>242</v>
      </c>
      <c r="D18" s="15">
        <v>2005</v>
      </c>
      <c r="E18" s="15" t="s">
        <v>394</v>
      </c>
      <c r="F18" s="7">
        <f>SUM(G18:L18)</f>
        <v>111.40350877192982</v>
      </c>
      <c r="G18" s="8"/>
      <c r="H18" s="8"/>
      <c r="I18" s="8">
        <v>66.666666666666671</v>
      </c>
      <c r="J18" s="8"/>
      <c r="K18" s="21"/>
      <c r="L18" s="9">
        <v>44.73684210526315</v>
      </c>
    </row>
    <row r="19" spans="1:12" s="5" customFormat="1" ht="15" x14ac:dyDescent="0.25">
      <c r="A19" s="6">
        <v>16</v>
      </c>
      <c r="B19" s="15" t="s">
        <v>404</v>
      </c>
      <c r="C19" s="15" t="s">
        <v>96</v>
      </c>
      <c r="D19" s="15">
        <v>2001</v>
      </c>
      <c r="E19" s="15" t="s">
        <v>384</v>
      </c>
      <c r="F19" s="7">
        <f>SUM(G19:L19)</f>
        <v>100</v>
      </c>
      <c r="G19" s="8"/>
      <c r="H19" s="8"/>
      <c r="I19" s="8"/>
      <c r="J19" s="8"/>
      <c r="K19" s="21"/>
      <c r="L19" s="9">
        <v>100</v>
      </c>
    </row>
    <row r="20" spans="1:12" s="5" customFormat="1" ht="15" x14ac:dyDescent="0.25">
      <c r="A20" s="6">
        <v>17</v>
      </c>
      <c r="B20" s="15" t="s">
        <v>125</v>
      </c>
      <c r="C20" s="15" t="s">
        <v>124</v>
      </c>
      <c r="D20" s="15">
        <v>1974</v>
      </c>
      <c r="E20" s="15" t="s">
        <v>126</v>
      </c>
      <c r="F20" s="7">
        <f>SUM(G20:L20)</f>
        <v>100</v>
      </c>
      <c r="G20" s="8"/>
      <c r="H20" s="8">
        <v>100</v>
      </c>
      <c r="I20" s="8"/>
      <c r="J20" s="8"/>
      <c r="K20" s="21"/>
      <c r="L20" s="9"/>
    </row>
    <row r="21" spans="1:12" s="5" customFormat="1" ht="15" x14ac:dyDescent="0.25">
      <c r="A21" s="6">
        <v>18</v>
      </c>
      <c r="B21" s="15" t="s">
        <v>284</v>
      </c>
      <c r="C21" s="15" t="s">
        <v>285</v>
      </c>
      <c r="D21" s="15">
        <v>1998</v>
      </c>
      <c r="E21" s="15" t="s">
        <v>286</v>
      </c>
      <c r="F21" s="7">
        <f>SUM(G21:L21)</f>
        <v>95.555555555555557</v>
      </c>
      <c r="G21" s="8"/>
      <c r="H21" s="8"/>
      <c r="I21" s="8"/>
      <c r="J21" s="8">
        <v>95.555555555555557</v>
      </c>
      <c r="K21" s="21"/>
      <c r="L21" s="9"/>
    </row>
    <row r="22" spans="1:12" s="5" customFormat="1" ht="15" x14ac:dyDescent="0.25">
      <c r="A22" s="6">
        <v>19</v>
      </c>
      <c r="B22" s="15" t="s">
        <v>3</v>
      </c>
      <c r="C22" s="15" t="s">
        <v>4</v>
      </c>
      <c r="D22" s="15">
        <v>1974</v>
      </c>
      <c r="E22" s="15" t="s">
        <v>5</v>
      </c>
      <c r="F22" s="7">
        <f>SUM(G22:L22)</f>
        <v>95.454545454545453</v>
      </c>
      <c r="G22" s="8">
        <v>95.454545454545453</v>
      </c>
      <c r="H22" s="8"/>
      <c r="I22" s="8"/>
      <c r="J22" s="8"/>
      <c r="K22" s="21"/>
      <c r="L22" s="9"/>
    </row>
    <row r="23" spans="1:12" s="5" customFormat="1" ht="15" x14ac:dyDescent="0.25">
      <c r="A23" s="6">
        <v>20</v>
      </c>
      <c r="B23" s="15" t="s">
        <v>127</v>
      </c>
      <c r="C23" s="15" t="s">
        <v>60</v>
      </c>
      <c r="D23" s="15">
        <v>1980</v>
      </c>
      <c r="E23" s="15" t="s">
        <v>128</v>
      </c>
      <c r="F23" s="7">
        <f>SUM(G23:L23)</f>
        <v>95.238095238095227</v>
      </c>
      <c r="G23" s="8"/>
      <c r="H23" s="8">
        <v>95.238095238095227</v>
      </c>
      <c r="I23" s="8"/>
      <c r="J23" s="8"/>
      <c r="K23" s="21"/>
      <c r="L23" s="9"/>
    </row>
    <row r="24" spans="1:12" s="5" customFormat="1" ht="15" x14ac:dyDescent="0.25">
      <c r="A24" s="6">
        <v>21</v>
      </c>
      <c r="B24" s="15" t="s">
        <v>6</v>
      </c>
      <c r="C24" s="15" t="s">
        <v>7</v>
      </c>
      <c r="D24" s="15">
        <v>1981</v>
      </c>
      <c r="E24" s="15" t="s">
        <v>8</v>
      </c>
      <c r="F24" s="7">
        <f>SUM(G24:L24)</f>
        <v>93.181818181818187</v>
      </c>
      <c r="G24" s="8">
        <v>93.181818181818187</v>
      </c>
      <c r="H24" s="8"/>
      <c r="I24" s="8"/>
      <c r="J24" s="8"/>
      <c r="K24" s="21"/>
      <c r="L24" s="9"/>
    </row>
    <row r="25" spans="1:12" s="5" customFormat="1" ht="15" x14ac:dyDescent="0.25">
      <c r="A25" s="6">
        <v>22</v>
      </c>
      <c r="B25" s="15" t="s">
        <v>129</v>
      </c>
      <c r="C25" s="15" t="s">
        <v>7</v>
      </c>
      <c r="D25" s="15">
        <v>1985</v>
      </c>
      <c r="E25" s="15" t="s">
        <v>130</v>
      </c>
      <c r="F25" s="7">
        <f>SUM(G25:L25)</f>
        <v>92.857142857142861</v>
      </c>
      <c r="G25" s="8"/>
      <c r="H25" s="8">
        <v>92.857142857142861</v>
      </c>
      <c r="I25" s="8"/>
      <c r="J25" s="8"/>
      <c r="K25" s="21"/>
      <c r="L25" s="9"/>
    </row>
    <row r="26" spans="1:12" s="5" customFormat="1" ht="15" x14ac:dyDescent="0.25">
      <c r="A26" s="6">
        <v>23</v>
      </c>
      <c r="B26" s="15" t="s">
        <v>405</v>
      </c>
      <c r="C26" s="15" t="s">
        <v>1</v>
      </c>
      <c r="D26" s="15">
        <v>1979</v>
      </c>
      <c r="E26" s="15" t="s">
        <v>385</v>
      </c>
      <c r="F26" s="7">
        <f>SUM(G26:L26)</f>
        <v>92.10526315789474</v>
      </c>
      <c r="G26" s="8"/>
      <c r="H26" s="8"/>
      <c r="I26" s="8"/>
      <c r="J26" s="8"/>
      <c r="K26" s="21"/>
      <c r="L26" s="9">
        <v>92.10526315789474</v>
      </c>
    </row>
    <row r="27" spans="1:12" s="5" customFormat="1" ht="15" x14ac:dyDescent="0.25">
      <c r="A27" s="6">
        <v>24</v>
      </c>
      <c r="B27" s="15" t="s">
        <v>287</v>
      </c>
      <c r="C27" s="15" t="s">
        <v>73</v>
      </c>
      <c r="D27" s="15">
        <v>1984</v>
      </c>
      <c r="E27" s="15" t="s">
        <v>288</v>
      </c>
      <c r="F27" s="7">
        <f>SUM(G27:L27)</f>
        <v>91.111111111111114</v>
      </c>
      <c r="G27" s="8"/>
      <c r="H27" s="8"/>
      <c r="I27" s="8"/>
      <c r="J27" s="8">
        <v>91.111111111111114</v>
      </c>
      <c r="K27" s="21"/>
      <c r="L27" s="9"/>
    </row>
    <row r="28" spans="1:12" s="5" customFormat="1" ht="15" x14ac:dyDescent="0.25">
      <c r="A28" s="6">
        <v>25</v>
      </c>
      <c r="B28" s="15" t="s">
        <v>9</v>
      </c>
      <c r="C28" s="15" t="s">
        <v>10</v>
      </c>
      <c r="D28" s="15">
        <v>1980</v>
      </c>
      <c r="E28" s="15" t="s">
        <v>11</v>
      </c>
      <c r="F28" s="7">
        <f>SUM(G28:L28)</f>
        <v>90.909090909090907</v>
      </c>
      <c r="G28" s="8">
        <v>90.909090909090907</v>
      </c>
      <c r="H28" s="8"/>
      <c r="I28" s="8"/>
      <c r="J28" s="8"/>
      <c r="K28" s="21"/>
      <c r="L28" s="9"/>
    </row>
    <row r="29" spans="1:12" s="5" customFormat="1" ht="15" x14ac:dyDescent="0.25">
      <c r="A29" s="6">
        <v>26</v>
      </c>
      <c r="B29" s="15" t="s">
        <v>131</v>
      </c>
      <c r="C29" s="15" t="s">
        <v>60</v>
      </c>
      <c r="D29" s="15">
        <v>1989</v>
      </c>
      <c r="E29" s="15" t="s">
        <v>132</v>
      </c>
      <c r="F29" s="7">
        <f>SUM(G29:L29)</f>
        <v>90.476190476190482</v>
      </c>
      <c r="G29" s="8"/>
      <c r="H29" s="8">
        <v>90.476190476190482</v>
      </c>
      <c r="I29" s="8"/>
      <c r="J29" s="8"/>
      <c r="K29" s="21"/>
      <c r="L29" s="9"/>
    </row>
    <row r="30" spans="1:12" s="5" customFormat="1" ht="15" x14ac:dyDescent="0.25">
      <c r="A30" s="6">
        <v>27</v>
      </c>
      <c r="B30" s="15" t="s">
        <v>12</v>
      </c>
      <c r="C30" s="15" t="s">
        <v>13</v>
      </c>
      <c r="D30" s="15">
        <v>1996</v>
      </c>
      <c r="E30" s="15" t="s">
        <v>14</v>
      </c>
      <c r="F30" s="7">
        <f>SUM(G30:L30)</f>
        <v>88.63636363636364</v>
      </c>
      <c r="G30" s="8">
        <v>88.63636363636364</v>
      </c>
      <c r="H30" s="8"/>
      <c r="I30" s="8"/>
      <c r="J30" s="8"/>
      <c r="K30" s="21"/>
      <c r="L30" s="9"/>
    </row>
    <row r="31" spans="1:12" s="5" customFormat="1" ht="15" x14ac:dyDescent="0.25">
      <c r="A31" s="6">
        <v>28</v>
      </c>
      <c r="B31" s="15" t="s">
        <v>133</v>
      </c>
      <c r="C31" s="15" t="s">
        <v>57</v>
      </c>
      <c r="D31" s="15">
        <v>1987</v>
      </c>
      <c r="E31" s="15" t="s">
        <v>134</v>
      </c>
      <c r="F31" s="7">
        <f>SUM(G31:L31)</f>
        <v>88.095238095238088</v>
      </c>
      <c r="G31" s="8"/>
      <c r="H31" s="8">
        <v>88.095238095238088</v>
      </c>
      <c r="I31" s="8"/>
      <c r="J31" s="8"/>
      <c r="K31" s="21"/>
      <c r="L31" s="9"/>
    </row>
    <row r="32" spans="1:12" s="5" customFormat="1" ht="15" x14ac:dyDescent="0.25">
      <c r="A32" s="6">
        <v>29</v>
      </c>
      <c r="B32" s="15" t="s">
        <v>406</v>
      </c>
      <c r="C32" s="15" t="s">
        <v>4</v>
      </c>
      <c r="D32" s="15">
        <v>1979</v>
      </c>
      <c r="E32" s="15" t="s">
        <v>386</v>
      </c>
      <c r="F32" s="7">
        <f>SUM(G32:L32)</f>
        <v>86.842105263157904</v>
      </c>
      <c r="G32" s="8"/>
      <c r="H32" s="8"/>
      <c r="I32" s="8"/>
      <c r="J32" s="8"/>
      <c r="K32" s="21"/>
      <c r="L32" s="9">
        <v>86.842105263157904</v>
      </c>
    </row>
    <row r="33" spans="1:12" s="5" customFormat="1" ht="15" x14ac:dyDescent="0.25">
      <c r="A33" s="6">
        <v>30</v>
      </c>
      <c r="B33" s="15" t="s">
        <v>289</v>
      </c>
      <c r="C33" s="15" t="s">
        <v>30</v>
      </c>
      <c r="D33" s="15">
        <v>2001</v>
      </c>
      <c r="E33" s="15" t="s">
        <v>290</v>
      </c>
      <c r="F33" s="7">
        <f>SUM(G33:L33)</f>
        <v>86.666666666666671</v>
      </c>
      <c r="G33" s="8"/>
      <c r="H33" s="8"/>
      <c r="I33" s="8"/>
      <c r="J33" s="8">
        <v>86.666666666666671</v>
      </c>
      <c r="K33" s="21"/>
      <c r="L33" s="9"/>
    </row>
    <row r="34" spans="1:12" s="5" customFormat="1" ht="15" x14ac:dyDescent="0.25">
      <c r="A34" s="6">
        <v>31</v>
      </c>
      <c r="B34" s="15" t="s">
        <v>273</v>
      </c>
      <c r="C34" s="15" t="s">
        <v>15</v>
      </c>
      <c r="D34" s="15">
        <v>1996</v>
      </c>
      <c r="E34" s="15" t="s">
        <v>16</v>
      </c>
      <c r="F34" s="7">
        <f>SUM(G34:L34)</f>
        <v>86.36363636363636</v>
      </c>
      <c r="G34" s="8">
        <v>86.36363636363636</v>
      </c>
      <c r="H34" s="8"/>
      <c r="I34" s="8"/>
      <c r="J34" s="8"/>
      <c r="K34" s="21"/>
      <c r="L34" s="9"/>
    </row>
    <row r="35" spans="1:12" s="5" customFormat="1" ht="15" x14ac:dyDescent="0.25">
      <c r="A35" s="6">
        <v>32</v>
      </c>
      <c r="B35" s="15" t="s">
        <v>135</v>
      </c>
      <c r="C35" s="15" t="s">
        <v>60</v>
      </c>
      <c r="D35" s="15">
        <v>2022</v>
      </c>
      <c r="E35" s="15" t="s">
        <v>136</v>
      </c>
      <c r="F35" s="7">
        <f>SUM(G35:L35)</f>
        <v>85.714285714285722</v>
      </c>
      <c r="G35" s="8"/>
      <c r="H35" s="8">
        <v>85.714285714285722</v>
      </c>
      <c r="I35" s="8"/>
      <c r="J35" s="8"/>
      <c r="K35" s="21"/>
      <c r="L35" s="9"/>
    </row>
    <row r="36" spans="1:12" s="5" customFormat="1" ht="15" x14ac:dyDescent="0.25">
      <c r="A36" s="6">
        <v>33</v>
      </c>
      <c r="B36" s="15" t="s">
        <v>61</v>
      </c>
      <c r="C36" s="15" t="s">
        <v>60</v>
      </c>
      <c r="D36" s="15">
        <v>1984</v>
      </c>
      <c r="E36" s="15" t="s">
        <v>364</v>
      </c>
      <c r="F36" s="7">
        <f>SUM(G36:L36)</f>
        <v>85.714285714285722</v>
      </c>
      <c r="G36" s="8"/>
      <c r="H36" s="8"/>
      <c r="I36" s="8"/>
      <c r="J36" s="8"/>
      <c r="K36" s="21">
        <v>85.714285714285722</v>
      </c>
      <c r="L36" s="9"/>
    </row>
    <row r="37" spans="1:12" s="5" customFormat="1" ht="15" x14ac:dyDescent="0.25">
      <c r="A37" s="6">
        <v>34</v>
      </c>
      <c r="B37" s="15" t="s">
        <v>17</v>
      </c>
      <c r="C37" s="15" t="s">
        <v>4</v>
      </c>
      <c r="D37" s="15">
        <v>1971</v>
      </c>
      <c r="E37" s="15" t="s">
        <v>18</v>
      </c>
      <c r="F37" s="7">
        <f>SUM(G37:L37)</f>
        <v>84.090909090909093</v>
      </c>
      <c r="G37" s="8">
        <v>84.090909090909093</v>
      </c>
      <c r="H37" s="8"/>
      <c r="I37" s="8"/>
      <c r="J37" s="8"/>
      <c r="K37" s="21"/>
      <c r="L37" s="9"/>
    </row>
    <row r="38" spans="1:12" s="5" customFormat="1" ht="15" x14ac:dyDescent="0.25">
      <c r="A38" s="6">
        <v>35</v>
      </c>
      <c r="B38" s="15" t="s">
        <v>245</v>
      </c>
      <c r="C38" s="15" t="s">
        <v>171</v>
      </c>
      <c r="D38" s="15">
        <v>1973</v>
      </c>
      <c r="E38" s="15" t="s">
        <v>400</v>
      </c>
      <c r="F38" s="7">
        <f>SUM(G38:L38)</f>
        <v>83.68421052631578</v>
      </c>
      <c r="G38" s="8"/>
      <c r="H38" s="8"/>
      <c r="I38" s="8">
        <v>60</v>
      </c>
      <c r="J38" s="8"/>
      <c r="K38" s="21"/>
      <c r="L38" s="9">
        <v>23.684210526315784</v>
      </c>
    </row>
    <row r="39" spans="1:12" s="5" customFormat="1" ht="15" x14ac:dyDescent="0.25">
      <c r="A39" s="6">
        <v>36</v>
      </c>
      <c r="B39" s="15" t="s">
        <v>137</v>
      </c>
      <c r="C39" s="15" t="s">
        <v>60</v>
      </c>
      <c r="D39" s="15">
        <v>1989</v>
      </c>
      <c r="E39" s="15" t="s">
        <v>138</v>
      </c>
      <c r="F39" s="7">
        <f>SUM(G39:L39)</f>
        <v>83.333333333333343</v>
      </c>
      <c r="G39" s="8"/>
      <c r="H39" s="8">
        <v>83.333333333333343</v>
      </c>
      <c r="I39" s="8"/>
      <c r="J39" s="8"/>
      <c r="K39" s="21"/>
      <c r="L39" s="9"/>
    </row>
    <row r="40" spans="1:12" s="5" customFormat="1" ht="15" x14ac:dyDescent="0.25">
      <c r="A40" s="6">
        <v>37</v>
      </c>
      <c r="B40" s="15" t="s">
        <v>139</v>
      </c>
      <c r="C40" s="15" t="s">
        <v>10</v>
      </c>
      <c r="D40" s="15">
        <v>1976</v>
      </c>
      <c r="E40" s="15" t="s">
        <v>140</v>
      </c>
      <c r="F40" s="7">
        <f>SUM(G40:L40)</f>
        <v>80.952380952380949</v>
      </c>
      <c r="G40" s="8"/>
      <c r="H40" s="8">
        <v>80.952380952380949</v>
      </c>
      <c r="I40" s="8"/>
      <c r="J40" s="8"/>
      <c r="K40" s="21"/>
      <c r="L40" s="9"/>
    </row>
    <row r="41" spans="1:12" s="5" customFormat="1" ht="15" x14ac:dyDescent="0.25">
      <c r="A41" s="6">
        <v>38</v>
      </c>
      <c r="B41" s="15" t="s">
        <v>292</v>
      </c>
      <c r="C41" s="15" t="s">
        <v>293</v>
      </c>
      <c r="D41" s="15">
        <v>1992</v>
      </c>
      <c r="E41" s="15" t="s">
        <v>294</v>
      </c>
      <c r="F41" s="7">
        <f>SUM(G41:L41)</f>
        <v>80</v>
      </c>
      <c r="G41" s="8"/>
      <c r="H41" s="8"/>
      <c r="I41" s="8"/>
      <c r="J41" s="8">
        <v>80</v>
      </c>
      <c r="K41" s="21"/>
      <c r="L41" s="9"/>
    </row>
    <row r="42" spans="1:12" s="5" customFormat="1" ht="15" x14ac:dyDescent="0.25">
      <c r="A42" s="6">
        <v>39</v>
      </c>
      <c r="B42" s="15" t="s">
        <v>237</v>
      </c>
      <c r="C42" s="15" t="s">
        <v>4</v>
      </c>
      <c r="D42" s="15">
        <v>1994</v>
      </c>
      <c r="E42" s="15" t="s">
        <v>238</v>
      </c>
      <c r="F42" s="7">
        <f>SUM(G42:L42)</f>
        <v>80</v>
      </c>
      <c r="G42" s="8"/>
      <c r="H42" s="8"/>
      <c r="I42" s="8">
        <v>80</v>
      </c>
      <c r="J42" s="8"/>
      <c r="K42" s="21"/>
      <c r="L42" s="9"/>
    </row>
    <row r="43" spans="1:12" s="5" customFormat="1" ht="15" x14ac:dyDescent="0.25">
      <c r="A43" s="6">
        <v>40</v>
      </c>
      <c r="B43" s="15" t="s">
        <v>21</v>
      </c>
      <c r="C43" s="15" t="s">
        <v>22</v>
      </c>
      <c r="D43" s="15">
        <v>1998</v>
      </c>
      <c r="E43" s="15"/>
      <c r="F43" s="7">
        <f>SUM(G43:L43)</f>
        <v>79.545454545454547</v>
      </c>
      <c r="G43" s="8">
        <v>79.545454545454547</v>
      </c>
      <c r="H43" s="8"/>
      <c r="I43" s="8"/>
      <c r="J43" s="8"/>
      <c r="K43" s="21"/>
      <c r="L43" s="9"/>
    </row>
    <row r="44" spans="1:12" s="5" customFormat="1" ht="15" x14ac:dyDescent="0.25">
      <c r="A44" s="6">
        <v>41</v>
      </c>
      <c r="B44" s="15" t="s">
        <v>142</v>
      </c>
      <c r="C44" s="15" t="s">
        <v>141</v>
      </c>
      <c r="D44" s="15">
        <v>1978</v>
      </c>
      <c r="E44" s="15" t="s">
        <v>106</v>
      </c>
      <c r="F44" s="7">
        <f>SUM(G44:L44)</f>
        <v>78.571428571428569</v>
      </c>
      <c r="G44" s="8"/>
      <c r="H44" s="8">
        <v>78.571428571428569</v>
      </c>
      <c r="I44" s="8"/>
      <c r="J44" s="8"/>
      <c r="K44" s="21"/>
      <c r="L44" s="9"/>
    </row>
    <row r="45" spans="1:12" s="5" customFormat="1" ht="15" x14ac:dyDescent="0.25">
      <c r="A45" s="6">
        <v>42</v>
      </c>
      <c r="B45" s="15" t="s">
        <v>407</v>
      </c>
      <c r="C45" s="15" t="s">
        <v>153</v>
      </c>
      <c r="D45" s="15">
        <v>1979</v>
      </c>
      <c r="E45" s="15" t="s">
        <v>387</v>
      </c>
      <c r="F45" s="7">
        <f>SUM(G45:L45)</f>
        <v>76.31578947368422</v>
      </c>
      <c r="G45" s="8"/>
      <c r="H45" s="8"/>
      <c r="I45" s="8"/>
      <c r="J45" s="8"/>
      <c r="K45" s="21"/>
      <c r="L45" s="9">
        <v>76.31578947368422</v>
      </c>
    </row>
    <row r="46" spans="1:12" s="5" customFormat="1" ht="15" x14ac:dyDescent="0.25">
      <c r="A46" s="6">
        <v>43</v>
      </c>
      <c r="B46" s="15" t="s">
        <v>144</v>
      </c>
      <c r="C46" s="15" t="s">
        <v>143</v>
      </c>
      <c r="D46" s="15">
        <v>1995</v>
      </c>
      <c r="E46" s="15"/>
      <c r="F46" s="7">
        <f>SUM(G46:L46)</f>
        <v>76.19047619047619</v>
      </c>
      <c r="G46" s="8"/>
      <c r="H46" s="8">
        <v>76.19047619047619</v>
      </c>
      <c r="I46" s="8"/>
      <c r="J46" s="8"/>
      <c r="K46" s="21"/>
      <c r="L46" s="9"/>
    </row>
    <row r="47" spans="1:12" s="5" customFormat="1" ht="15" x14ac:dyDescent="0.25">
      <c r="A47" s="6">
        <v>44</v>
      </c>
      <c r="B47" s="15" t="s">
        <v>145</v>
      </c>
      <c r="C47" s="15" t="s">
        <v>4</v>
      </c>
      <c r="D47" s="15">
        <v>1980</v>
      </c>
      <c r="E47" s="15" t="s">
        <v>146</v>
      </c>
      <c r="F47" s="7">
        <f>SUM(G47:L47)</f>
        <v>73.80952380952381</v>
      </c>
      <c r="G47" s="8"/>
      <c r="H47" s="8">
        <v>73.80952380952381</v>
      </c>
      <c r="I47" s="8"/>
      <c r="J47" s="8"/>
      <c r="K47" s="21"/>
      <c r="L47" s="9"/>
    </row>
    <row r="48" spans="1:12" s="5" customFormat="1" ht="15" x14ac:dyDescent="0.25">
      <c r="A48" s="6">
        <v>45</v>
      </c>
      <c r="B48" s="15" t="s">
        <v>408</v>
      </c>
      <c r="C48" s="15" t="s">
        <v>24</v>
      </c>
      <c r="D48" s="15">
        <v>1976</v>
      </c>
      <c r="E48" s="15" t="s">
        <v>388</v>
      </c>
      <c r="F48" s="7">
        <f>SUM(G48:L48)</f>
        <v>73.684210526315795</v>
      </c>
      <c r="G48" s="8"/>
      <c r="H48" s="8"/>
      <c r="I48" s="8"/>
      <c r="J48" s="8"/>
      <c r="K48" s="21"/>
      <c r="L48" s="9">
        <v>73.684210526315795</v>
      </c>
    </row>
    <row r="49" spans="1:12" s="5" customFormat="1" ht="15" x14ac:dyDescent="0.25">
      <c r="A49" s="6">
        <v>46</v>
      </c>
      <c r="B49" s="15" t="s">
        <v>240</v>
      </c>
      <c r="C49" s="15" t="s">
        <v>105</v>
      </c>
      <c r="D49" s="15">
        <v>1993</v>
      </c>
      <c r="E49" s="15" t="s">
        <v>241</v>
      </c>
      <c r="F49" s="7">
        <f>SUM(G49:L49)</f>
        <v>73.333333333333343</v>
      </c>
      <c r="G49" s="8"/>
      <c r="H49" s="8"/>
      <c r="I49" s="8">
        <v>73.333333333333343</v>
      </c>
      <c r="J49" s="8"/>
      <c r="K49" s="21"/>
      <c r="L49" s="9"/>
    </row>
    <row r="50" spans="1:12" s="5" customFormat="1" ht="15" x14ac:dyDescent="0.25">
      <c r="A50" s="6">
        <v>47</v>
      </c>
      <c r="B50" s="15" t="s">
        <v>82</v>
      </c>
      <c r="C50" s="15" t="s">
        <v>96</v>
      </c>
      <c r="D50" s="15">
        <v>2002</v>
      </c>
      <c r="E50" s="15" t="s">
        <v>298</v>
      </c>
      <c r="F50" s="7">
        <f>SUM(G50:L50)</f>
        <v>73.333333333333343</v>
      </c>
      <c r="G50" s="8"/>
      <c r="H50" s="8"/>
      <c r="I50" s="8"/>
      <c r="J50" s="8">
        <v>73.333333333333343</v>
      </c>
      <c r="K50" s="21"/>
      <c r="L50" s="9"/>
    </row>
    <row r="51" spans="1:12" s="5" customFormat="1" ht="15" x14ac:dyDescent="0.25">
      <c r="A51" s="6">
        <v>48</v>
      </c>
      <c r="B51" s="15" t="s">
        <v>12</v>
      </c>
      <c r="C51" s="15" t="s">
        <v>73</v>
      </c>
      <c r="D51" s="15">
        <v>1974</v>
      </c>
      <c r="E51" s="15" t="s">
        <v>14</v>
      </c>
      <c r="F51" s="7">
        <f>SUM(G51:L51)</f>
        <v>72.186147186147195</v>
      </c>
      <c r="G51" s="8">
        <v>34.090909090909093</v>
      </c>
      <c r="H51" s="8"/>
      <c r="I51" s="8"/>
      <c r="J51" s="8"/>
      <c r="K51" s="21">
        <v>38.095238095238095</v>
      </c>
      <c r="L51" s="9"/>
    </row>
    <row r="52" spans="1:12" s="5" customFormat="1" ht="15" x14ac:dyDescent="0.25">
      <c r="A52" s="6">
        <v>49</v>
      </c>
      <c r="B52" s="15" t="s">
        <v>147</v>
      </c>
      <c r="C52" s="15" t="s">
        <v>30</v>
      </c>
      <c r="D52" s="15">
        <v>1992</v>
      </c>
      <c r="E52" s="15"/>
      <c r="F52" s="7">
        <f>SUM(G52:L52)</f>
        <v>71.428571428571431</v>
      </c>
      <c r="G52" s="8"/>
      <c r="H52" s="8">
        <v>71.428571428571431</v>
      </c>
      <c r="I52" s="8"/>
      <c r="J52" s="8"/>
      <c r="K52" s="21"/>
      <c r="L52" s="9"/>
    </row>
    <row r="53" spans="1:12" s="5" customFormat="1" ht="15" x14ac:dyDescent="0.25">
      <c r="A53" s="6">
        <v>50</v>
      </c>
      <c r="B53" s="15" t="s">
        <v>32</v>
      </c>
      <c r="C53" s="15" t="s">
        <v>33</v>
      </c>
      <c r="D53" s="15">
        <v>1996</v>
      </c>
      <c r="E53" s="15"/>
      <c r="F53" s="7">
        <f>SUM(G53:L53)</f>
        <v>70.454545454545453</v>
      </c>
      <c r="G53" s="8">
        <v>70.454545454545453</v>
      </c>
      <c r="H53" s="8"/>
      <c r="I53" s="8"/>
      <c r="J53" s="8"/>
      <c r="K53" s="21"/>
      <c r="L53" s="9"/>
    </row>
    <row r="54" spans="1:12" s="5" customFormat="1" ht="15" x14ac:dyDescent="0.25">
      <c r="A54" s="6">
        <v>51</v>
      </c>
      <c r="B54" s="15" t="s">
        <v>243</v>
      </c>
      <c r="C54" s="15" t="s">
        <v>242</v>
      </c>
      <c r="D54" s="15">
        <v>2005</v>
      </c>
      <c r="E54" s="15" t="s">
        <v>244</v>
      </c>
      <c r="F54" s="7">
        <f>SUM(G54:L54)</f>
        <v>70</v>
      </c>
      <c r="G54" s="8"/>
      <c r="H54" s="8"/>
      <c r="I54" s="8">
        <v>70</v>
      </c>
      <c r="J54" s="8"/>
      <c r="K54" s="21"/>
      <c r="L54" s="9"/>
    </row>
    <row r="55" spans="1:12" s="5" customFormat="1" ht="15" x14ac:dyDescent="0.25">
      <c r="A55" s="6">
        <v>52</v>
      </c>
      <c r="B55" s="15" t="s">
        <v>148</v>
      </c>
      <c r="C55" s="15" t="s">
        <v>30</v>
      </c>
      <c r="D55" s="15">
        <v>1985</v>
      </c>
      <c r="E55" s="15" t="s">
        <v>106</v>
      </c>
      <c r="F55" s="7">
        <f>SUM(G55:L55)</f>
        <v>69.047619047619051</v>
      </c>
      <c r="G55" s="8"/>
      <c r="H55" s="8">
        <v>69.047619047619051</v>
      </c>
      <c r="I55" s="8"/>
      <c r="J55" s="8"/>
      <c r="K55" s="21"/>
      <c r="L55" s="9"/>
    </row>
    <row r="56" spans="1:12" s="5" customFormat="1" ht="15" x14ac:dyDescent="0.25">
      <c r="A56" s="6">
        <v>53</v>
      </c>
      <c r="B56" s="15" t="s">
        <v>299</v>
      </c>
      <c r="C56" s="15" t="s">
        <v>13</v>
      </c>
      <c r="D56" s="15">
        <v>1990</v>
      </c>
      <c r="E56" s="15" t="s">
        <v>300</v>
      </c>
      <c r="F56" s="7">
        <f>SUM(G56:L56)</f>
        <v>68.888888888888886</v>
      </c>
      <c r="G56" s="8"/>
      <c r="H56" s="8"/>
      <c r="I56" s="8"/>
      <c r="J56" s="8">
        <v>68.888888888888886</v>
      </c>
      <c r="K56" s="21"/>
      <c r="L56" s="9"/>
    </row>
    <row r="57" spans="1:12" s="5" customFormat="1" ht="15" x14ac:dyDescent="0.25">
      <c r="A57" s="6">
        <v>54</v>
      </c>
      <c r="B57" s="15" t="s">
        <v>409</v>
      </c>
      <c r="C57" s="15" t="s">
        <v>334</v>
      </c>
      <c r="D57" s="15">
        <v>1972</v>
      </c>
      <c r="E57" s="15"/>
      <c r="F57" s="7">
        <f>SUM(G57:L57)</f>
        <v>68.421052631578945</v>
      </c>
      <c r="G57" s="8"/>
      <c r="H57" s="8"/>
      <c r="I57" s="8"/>
      <c r="J57" s="8"/>
      <c r="K57" s="21"/>
      <c r="L57" s="9">
        <v>68.421052631578945</v>
      </c>
    </row>
    <row r="58" spans="1:12" s="5" customFormat="1" ht="15" x14ac:dyDescent="0.25">
      <c r="A58" s="6">
        <v>55</v>
      </c>
      <c r="B58" s="15" t="s">
        <v>34</v>
      </c>
      <c r="C58" s="15" t="s">
        <v>7</v>
      </c>
      <c r="D58" s="15">
        <v>1983</v>
      </c>
      <c r="E58" s="15" t="s">
        <v>35</v>
      </c>
      <c r="F58" s="7">
        <f>SUM(G58:L58)</f>
        <v>68.181818181818187</v>
      </c>
      <c r="G58" s="8">
        <v>68.181818181818187</v>
      </c>
      <c r="H58" s="8"/>
      <c r="I58" s="8"/>
      <c r="J58" s="8"/>
      <c r="K58" s="21"/>
      <c r="L58" s="9"/>
    </row>
    <row r="59" spans="1:12" s="5" customFormat="1" ht="15" x14ac:dyDescent="0.25">
      <c r="A59" s="6">
        <v>56</v>
      </c>
      <c r="B59" s="15" t="s">
        <v>301</v>
      </c>
      <c r="C59" s="15" t="s">
        <v>30</v>
      </c>
      <c r="D59" s="15">
        <v>1984</v>
      </c>
      <c r="E59" s="15" t="s">
        <v>302</v>
      </c>
      <c r="F59" s="7">
        <f>SUM(G59:L59)</f>
        <v>66.666666666666671</v>
      </c>
      <c r="G59" s="8"/>
      <c r="H59" s="8"/>
      <c r="I59" s="8"/>
      <c r="J59" s="8">
        <v>66.666666666666671</v>
      </c>
      <c r="K59" s="21"/>
      <c r="L59" s="9"/>
    </row>
    <row r="60" spans="1:12" s="5" customFormat="1" ht="15" x14ac:dyDescent="0.25">
      <c r="A60" s="6">
        <v>57</v>
      </c>
      <c r="B60" s="15" t="s">
        <v>149</v>
      </c>
      <c r="C60" s="15" t="s">
        <v>4</v>
      </c>
      <c r="D60" s="15">
        <v>1966</v>
      </c>
      <c r="E60" s="15"/>
      <c r="F60" s="7">
        <f>SUM(G60:L60)</f>
        <v>66.666666666666671</v>
      </c>
      <c r="G60" s="8"/>
      <c r="H60" s="8">
        <v>66.666666666666671</v>
      </c>
      <c r="I60" s="8"/>
      <c r="J60" s="8"/>
      <c r="K60" s="21"/>
      <c r="L60" s="9"/>
    </row>
    <row r="61" spans="1:12" s="5" customFormat="1" ht="15" x14ac:dyDescent="0.25">
      <c r="A61" s="6">
        <v>58</v>
      </c>
      <c r="B61" s="15" t="s">
        <v>36</v>
      </c>
      <c r="C61" s="15" t="s">
        <v>37</v>
      </c>
      <c r="D61" s="15">
        <v>1979</v>
      </c>
      <c r="E61" s="15" t="s">
        <v>38</v>
      </c>
      <c r="F61" s="7">
        <f>SUM(G61:L61)</f>
        <v>65.909090909090921</v>
      </c>
      <c r="G61" s="8">
        <v>65.909090909090921</v>
      </c>
      <c r="H61" s="8"/>
      <c r="I61" s="8"/>
      <c r="J61" s="8"/>
      <c r="K61" s="21"/>
      <c r="L61" s="9"/>
    </row>
    <row r="62" spans="1:12" s="5" customFormat="1" ht="15" x14ac:dyDescent="0.25">
      <c r="A62" s="6">
        <v>59</v>
      </c>
      <c r="B62" s="15" t="s">
        <v>252</v>
      </c>
      <c r="C62" s="15" t="s">
        <v>251</v>
      </c>
      <c r="D62" s="15">
        <v>1973</v>
      </c>
      <c r="E62" s="15" t="s">
        <v>253</v>
      </c>
      <c r="F62" s="7">
        <f>SUM(G62:L62)</f>
        <v>65.555555555555557</v>
      </c>
      <c r="G62" s="8"/>
      <c r="H62" s="8"/>
      <c r="I62" s="8">
        <v>50</v>
      </c>
      <c r="J62" s="8">
        <v>15.555555555555555</v>
      </c>
      <c r="K62" s="21"/>
      <c r="L62" s="9"/>
    </row>
    <row r="63" spans="1:12" s="5" customFormat="1" ht="15" x14ac:dyDescent="0.25">
      <c r="A63" s="6">
        <v>60</v>
      </c>
      <c r="B63" s="15" t="s">
        <v>150</v>
      </c>
      <c r="C63" s="15" t="s">
        <v>7</v>
      </c>
      <c r="D63" s="15">
        <v>1985</v>
      </c>
      <c r="E63" s="15" t="s">
        <v>151</v>
      </c>
      <c r="F63" s="7">
        <f>SUM(G63:L63)</f>
        <v>64.285714285714278</v>
      </c>
      <c r="G63" s="8"/>
      <c r="H63" s="8">
        <v>64.285714285714278</v>
      </c>
      <c r="I63" s="8"/>
      <c r="J63" s="8"/>
      <c r="K63" s="21"/>
      <c r="L63" s="9"/>
    </row>
    <row r="64" spans="1:12" s="5" customFormat="1" ht="15" x14ac:dyDescent="0.25">
      <c r="A64" s="6">
        <v>61</v>
      </c>
      <c r="B64" s="15" t="s">
        <v>39</v>
      </c>
      <c r="C64" s="15" t="s">
        <v>40</v>
      </c>
      <c r="D64" s="15">
        <v>1981</v>
      </c>
      <c r="E64" s="15"/>
      <c r="F64" s="7">
        <f>SUM(G64:L64)</f>
        <v>63.636363636363633</v>
      </c>
      <c r="G64" s="8">
        <v>63.636363636363633</v>
      </c>
      <c r="H64" s="8"/>
      <c r="I64" s="8"/>
      <c r="J64" s="8"/>
      <c r="K64" s="21"/>
      <c r="L64" s="9"/>
    </row>
    <row r="65" spans="1:12" s="5" customFormat="1" ht="15" x14ac:dyDescent="0.25">
      <c r="A65" s="6">
        <v>62</v>
      </c>
      <c r="B65" s="15" t="s">
        <v>313</v>
      </c>
      <c r="C65" s="15" t="s">
        <v>105</v>
      </c>
      <c r="D65" s="15">
        <v>1978</v>
      </c>
      <c r="E65" s="15" t="s">
        <v>288</v>
      </c>
      <c r="F65" s="7">
        <f>SUM(G65:L65)</f>
        <v>63.492063492063494</v>
      </c>
      <c r="G65" s="8"/>
      <c r="H65" s="8"/>
      <c r="I65" s="8"/>
      <c r="J65" s="8">
        <v>44.444444444444443</v>
      </c>
      <c r="K65" s="21">
        <v>19.047619047619047</v>
      </c>
      <c r="L65" s="9"/>
    </row>
    <row r="66" spans="1:12" s="5" customFormat="1" ht="15" x14ac:dyDescent="0.25">
      <c r="A66" s="6">
        <v>63</v>
      </c>
      <c r="B66" s="15" t="s">
        <v>246</v>
      </c>
      <c r="C66" s="15" t="s">
        <v>7</v>
      </c>
      <c r="D66" s="15">
        <v>1984</v>
      </c>
      <c r="E66" s="15" t="s">
        <v>247</v>
      </c>
      <c r="F66" s="7">
        <f>SUM(G66:L66)</f>
        <v>63.333333333333329</v>
      </c>
      <c r="G66" s="8"/>
      <c r="H66" s="8"/>
      <c r="I66" s="8">
        <v>63.333333333333329</v>
      </c>
      <c r="J66" s="8"/>
      <c r="K66" s="21"/>
      <c r="L66" s="9"/>
    </row>
    <row r="67" spans="1:12" s="5" customFormat="1" ht="15" x14ac:dyDescent="0.25">
      <c r="A67" s="6">
        <v>64</v>
      </c>
      <c r="B67" s="15" t="s">
        <v>410</v>
      </c>
      <c r="C67" s="15" t="s">
        <v>33</v>
      </c>
      <c r="D67" s="15">
        <v>1991</v>
      </c>
      <c r="E67" s="15"/>
      <c r="F67" s="7">
        <f>SUM(G67:L67)</f>
        <v>63.157894736842103</v>
      </c>
      <c r="G67" s="8"/>
      <c r="H67" s="8"/>
      <c r="I67" s="8"/>
      <c r="J67" s="8"/>
      <c r="K67" s="21"/>
      <c r="L67" s="9">
        <v>63.157894736842103</v>
      </c>
    </row>
    <row r="68" spans="1:12" s="5" customFormat="1" ht="15" x14ac:dyDescent="0.25">
      <c r="A68" s="6">
        <v>65</v>
      </c>
      <c r="B68" s="15" t="s">
        <v>70</v>
      </c>
      <c r="C68" s="15" t="s">
        <v>71</v>
      </c>
      <c r="D68" s="15">
        <v>1976</v>
      </c>
      <c r="E68" s="15" t="s">
        <v>72</v>
      </c>
      <c r="F68" s="7">
        <f>SUM(G68:L68)</f>
        <v>62.679425837320579</v>
      </c>
      <c r="G68" s="8">
        <v>36.363636363636367</v>
      </c>
      <c r="H68" s="8"/>
      <c r="I68" s="8"/>
      <c r="J68" s="8"/>
      <c r="K68" s="21"/>
      <c r="L68" s="9">
        <v>26.315789473684216</v>
      </c>
    </row>
    <row r="69" spans="1:12" s="5" customFormat="1" ht="15" x14ac:dyDescent="0.25">
      <c r="A69" s="6">
        <v>66</v>
      </c>
      <c r="B69" s="15" t="s">
        <v>152</v>
      </c>
      <c r="C69" s="15" t="s">
        <v>135</v>
      </c>
      <c r="D69" s="15">
        <v>1993</v>
      </c>
      <c r="E69" s="15"/>
      <c r="F69" s="7">
        <f>SUM(G69:L69)</f>
        <v>61.904761904761905</v>
      </c>
      <c r="G69" s="8"/>
      <c r="H69" s="8">
        <v>61.904761904761905</v>
      </c>
      <c r="I69" s="8"/>
      <c r="J69" s="8"/>
      <c r="K69" s="21"/>
      <c r="L69" s="9"/>
    </row>
    <row r="70" spans="1:12" s="5" customFormat="1" ht="15" x14ac:dyDescent="0.25">
      <c r="A70" s="6">
        <v>67</v>
      </c>
      <c r="B70" s="15" t="s">
        <v>41</v>
      </c>
      <c r="C70" s="15" t="s">
        <v>33</v>
      </c>
      <c r="D70" s="15">
        <v>1980</v>
      </c>
      <c r="E70" s="15" t="s">
        <v>42</v>
      </c>
      <c r="F70" s="7">
        <f>SUM(G70:L70)</f>
        <v>61.363636363636367</v>
      </c>
      <c r="G70" s="8">
        <v>61.363636363636367</v>
      </c>
      <c r="H70" s="8"/>
      <c r="I70" s="8"/>
      <c r="J70" s="8"/>
      <c r="K70" s="21"/>
      <c r="L70" s="9"/>
    </row>
    <row r="71" spans="1:12" s="5" customFormat="1" ht="15" x14ac:dyDescent="0.25">
      <c r="A71" s="6">
        <v>68</v>
      </c>
      <c r="B71" s="15" t="s">
        <v>411</v>
      </c>
      <c r="C71" s="15" t="s">
        <v>27</v>
      </c>
      <c r="D71" s="15">
        <v>1959</v>
      </c>
      <c r="E71" s="15" t="s">
        <v>389</v>
      </c>
      <c r="F71" s="7">
        <f>SUM(G71:L71)</f>
        <v>60.526315789473685</v>
      </c>
      <c r="G71" s="8"/>
      <c r="H71" s="8"/>
      <c r="I71" s="8"/>
      <c r="J71" s="8"/>
      <c r="K71" s="21"/>
      <c r="L71" s="9">
        <v>60.526315789473685</v>
      </c>
    </row>
    <row r="72" spans="1:12" s="5" customFormat="1" ht="15" x14ac:dyDescent="0.25">
      <c r="A72" s="6">
        <v>69</v>
      </c>
      <c r="B72" s="15" t="s">
        <v>305</v>
      </c>
      <c r="C72" s="15" t="s">
        <v>306</v>
      </c>
      <c r="D72" s="15">
        <v>1992</v>
      </c>
      <c r="E72" s="15" t="s">
        <v>288</v>
      </c>
      <c r="F72" s="7">
        <f>SUM(G72:L72)</f>
        <v>60</v>
      </c>
      <c r="G72" s="8"/>
      <c r="H72" s="8"/>
      <c r="I72" s="8"/>
      <c r="J72" s="8">
        <v>60</v>
      </c>
      <c r="K72" s="21"/>
      <c r="L72" s="9"/>
    </row>
    <row r="73" spans="1:12" s="5" customFormat="1" ht="15" x14ac:dyDescent="0.25">
      <c r="A73" s="6">
        <v>70</v>
      </c>
      <c r="B73" s="15" t="s">
        <v>154</v>
      </c>
      <c r="C73" s="15" t="s">
        <v>153</v>
      </c>
      <c r="D73" s="15">
        <v>1972</v>
      </c>
      <c r="E73" s="15"/>
      <c r="F73" s="7">
        <f>SUM(G73:L73)</f>
        <v>59.523809523809526</v>
      </c>
      <c r="G73" s="8"/>
      <c r="H73" s="8">
        <v>59.523809523809526</v>
      </c>
      <c r="I73" s="8"/>
      <c r="J73" s="8"/>
      <c r="K73" s="21"/>
      <c r="L73" s="9"/>
    </row>
    <row r="74" spans="1:12" s="5" customFormat="1" ht="15" x14ac:dyDescent="0.25">
      <c r="A74" s="6">
        <v>71</v>
      </c>
      <c r="B74" s="15" t="s">
        <v>43</v>
      </c>
      <c r="C74" s="15" t="s">
        <v>7</v>
      </c>
      <c r="D74" s="15">
        <v>1977</v>
      </c>
      <c r="E74" s="15" t="s">
        <v>44</v>
      </c>
      <c r="F74" s="7">
        <f>SUM(G74:L74)</f>
        <v>59.090909090909079</v>
      </c>
      <c r="G74" s="8">
        <v>59.090909090909079</v>
      </c>
      <c r="H74" s="8"/>
      <c r="I74" s="8"/>
      <c r="J74" s="8"/>
      <c r="K74" s="21"/>
      <c r="L74" s="9"/>
    </row>
    <row r="75" spans="1:12" s="5" customFormat="1" ht="15" x14ac:dyDescent="0.25">
      <c r="A75" s="6">
        <v>72</v>
      </c>
      <c r="B75" s="15" t="s">
        <v>412</v>
      </c>
      <c r="C75" s="15" t="s">
        <v>424</v>
      </c>
      <c r="D75" s="15">
        <v>1958</v>
      </c>
      <c r="E75" s="15" t="s">
        <v>390</v>
      </c>
      <c r="F75" s="7">
        <f>SUM(G75:L75)</f>
        <v>57.894736842105267</v>
      </c>
      <c r="G75" s="8"/>
      <c r="H75" s="8"/>
      <c r="I75" s="8"/>
      <c r="J75" s="8"/>
      <c r="K75" s="21"/>
      <c r="L75" s="9">
        <v>57.894736842105267</v>
      </c>
    </row>
    <row r="76" spans="1:12" s="5" customFormat="1" ht="15" x14ac:dyDescent="0.25">
      <c r="A76" s="6">
        <v>73</v>
      </c>
      <c r="B76" s="15" t="s">
        <v>43</v>
      </c>
      <c r="C76" s="15" t="s">
        <v>171</v>
      </c>
      <c r="D76" s="15">
        <v>1975</v>
      </c>
      <c r="E76" s="15" t="s">
        <v>307</v>
      </c>
      <c r="F76" s="7">
        <f>SUM(G76:L76)</f>
        <v>57.777777777777771</v>
      </c>
      <c r="G76" s="8"/>
      <c r="H76" s="8"/>
      <c r="I76" s="8"/>
      <c r="J76" s="8">
        <v>57.777777777777771</v>
      </c>
      <c r="K76" s="21"/>
      <c r="L76" s="9"/>
    </row>
    <row r="77" spans="1:12" s="5" customFormat="1" ht="15" x14ac:dyDescent="0.25">
      <c r="A77" s="6">
        <v>74</v>
      </c>
      <c r="B77" s="15" t="s">
        <v>155</v>
      </c>
      <c r="C77" s="15" t="s">
        <v>4</v>
      </c>
      <c r="D77" s="15">
        <v>1980</v>
      </c>
      <c r="E77" s="15" t="s">
        <v>156</v>
      </c>
      <c r="F77" s="7">
        <f>SUM(G77:L77)</f>
        <v>57.142857142857139</v>
      </c>
      <c r="G77" s="8"/>
      <c r="H77" s="8">
        <v>57.142857142857139</v>
      </c>
      <c r="I77" s="8"/>
      <c r="J77" s="8"/>
      <c r="K77" s="21"/>
      <c r="L77" s="9"/>
    </row>
    <row r="78" spans="1:12" s="5" customFormat="1" ht="15" x14ac:dyDescent="0.25">
      <c r="A78" s="6">
        <v>75</v>
      </c>
      <c r="B78" s="15" t="s">
        <v>249</v>
      </c>
      <c r="C78" s="15" t="s">
        <v>248</v>
      </c>
      <c r="D78" s="15">
        <v>1964</v>
      </c>
      <c r="E78" s="15" t="s">
        <v>63</v>
      </c>
      <c r="F78" s="7">
        <f>SUM(G78:L78)</f>
        <v>56.666666666666664</v>
      </c>
      <c r="G78" s="8"/>
      <c r="H78" s="8"/>
      <c r="I78" s="8">
        <v>56.666666666666664</v>
      </c>
      <c r="J78" s="8"/>
      <c r="K78" s="21"/>
      <c r="L78" s="9"/>
    </row>
    <row r="79" spans="1:12" s="5" customFormat="1" ht="15" x14ac:dyDescent="0.25">
      <c r="A79" s="6">
        <v>76</v>
      </c>
      <c r="B79" s="15" t="s">
        <v>308</v>
      </c>
      <c r="C79" s="15" t="s">
        <v>7</v>
      </c>
      <c r="D79" s="15">
        <v>1984</v>
      </c>
      <c r="E79" s="15" t="s">
        <v>288</v>
      </c>
      <c r="F79" s="7">
        <f>SUM(G79:L79)</f>
        <v>55.555555555555557</v>
      </c>
      <c r="G79" s="8"/>
      <c r="H79" s="8"/>
      <c r="I79" s="8"/>
      <c r="J79" s="8">
        <v>55.555555555555557</v>
      </c>
      <c r="K79" s="21"/>
      <c r="L79" s="9"/>
    </row>
    <row r="80" spans="1:12" s="5" customFormat="1" ht="15" x14ac:dyDescent="0.25">
      <c r="A80" s="6">
        <v>77</v>
      </c>
      <c r="B80" s="15" t="s">
        <v>413</v>
      </c>
      <c r="C80" s="15" t="s">
        <v>96</v>
      </c>
      <c r="D80" s="15">
        <v>1970</v>
      </c>
      <c r="E80" s="15" t="s">
        <v>391</v>
      </c>
      <c r="F80" s="7">
        <f>SUM(G80:L80)</f>
        <v>55.263157894736835</v>
      </c>
      <c r="G80" s="8"/>
      <c r="H80" s="8"/>
      <c r="I80" s="8"/>
      <c r="J80" s="8"/>
      <c r="K80" s="21"/>
      <c r="L80" s="9">
        <v>55.263157894736835</v>
      </c>
    </row>
    <row r="81" spans="1:12" s="5" customFormat="1" ht="15" x14ac:dyDescent="0.25">
      <c r="A81" s="6">
        <v>78</v>
      </c>
      <c r="B81" s="15" t="s">
        <v>157</v>
      </c>
      <c r="C81" s="15" t="s">
        <v>4</v>
      </c>
      <c r="D81" s="15">
        <v>1975</v>
      </c>
      <c r="E81" s="15" t="s">
        <v>158</v>
      </c>
      <c r="F81" s="7">
        <f>SUM(G81:L81)</f>
        <v>54.761904761904766</v>
      </c>
      <c r="G81" s="8"/>
      <c r="H81" s="8">
        <v>54.761904761904766</v>
      </c>
      <c r="I81" s="8"/>
      <c r="J81" s="8"/>
      <c r="K81" s="21"/>
      <c r="L81" s="9"/>
    </row>
    <row r="82" spans="1:12" s="5" customFormat="1" ht="15" x14ac:dyDescent="0.25">
      <c r="A82" s="6">
        <v>79</v>
      </c>
      <c r="B82" s="15" t="s">
        <v>47</v>
      </c>
      <c r="C82" s="15" t="s">
        <v>4</v>
      </c>
      <c r="D82" s="15">
        <v>1994</v>
      </c>
      <c r="E82" s="15"/>
      <c r="F82" s="7">
        <f>SUM(G82:L82)</f>
        <v>54.54545454545454</v>
      </c>
      <c r="G82" s="8">
        <v>54.54545454545454</v>
      </c>
      <c r="H82" s="8"/>
      <c r="I82" s="8"/>
      <c r="J82" s="8"/>
      <c r="K82" s="21"/>
      <c r="L82" s="9"/>
    </row>
    <row r="83" spans="1:12" s="5" customFormat="1" ht="15" x14ac:dyDescent="0.25">
      <c r="A83" s="6">
        <v>80</v>
      </c>
      <c r="B83" s="15" t="s">
        <v>250</v>
      </c>
      <c r="C83" s="15" t="s">
        <v>116</v>
      </c>
      <c r="D83" s="15">
        <v>1959</v>
      </c>
      <c r="E83" s="15" t="s">
        <v>63</v>
      </c>
      <c r="F83" s="7">
        <f>SUM(G83:L83)</f>
        <v>53.333333333333336</v>
      </c>
      <c r="G83" s="8"/>
      <c r="H83" s="8"/>
      <c r="I83" s="8">
        <v>53.333333333333336</v>
      </c>
      <c r="J83" s="8"/>
      <c r="K83" s="21"/>
      <c r="L83" s="9"/>
    </row>
    <row r="84" spans="1:12" s="5" customFormat="1" ht="15" x14ac:dyDescent="0.25">
      <c r="A84" s="6">
        <v>81</v>
      </c>
      <c r="B84" s="15" t="s">
        <v>309</v>
      </c>
      <c r="C84" s="15" t="s">
        <v>310</v>
      </c>
      <c r="D84" s="15">
        <v>1989</v>
      </c>
      <c r="E84" s="15" t="s">
        <v>288</v>
      </c>
      <c r="F84" s="7">
        <f>SUM(G84:L84)</f>
        <v>53.333333333333336</v>
      </c>
      <c r="G84" s="8"/>
      <c r="H84" s="8"/>
      <c r="I84" s="8"/>
      <c r="J84" s="8">
        <v>53.333333333333336</v>
      </c>
      <c r="K84" s="21"/>
      <c r="L84" s="9"/>
    </row>
    <row r="85" spans="1:12" s="5" customFormat="1" ht="15" x14ac:dyDescent="0.25">
      <c r="A85" s="6">
        <v>82</v>
      </c>
      <c r="B85" s="15" t="s">
        <v>245</v>
      </c>
      <c r="C85" s="15" t="s">
        <v>171</v>
      </c>
      <c r="D85" s="15">
        <v>2001</v>
      </c>
      <c r="E85" s="15" t="s">
        <v>392</v>
      </c>
      <c r="F85" s="7">
        <f>SUM(G85:L85)</f>
        <v>52.631578947368432</v>
      </c>
      <c r="G85" s="8"/>
      <c r="H85" s="8"/>
      <c r="I85" s="8"/>
      <c r="J85" s="8"/>
      <c r="K85" s="21"/>
      <c r="L85" s="9">
        <v>52.631578947368432</v>
      </c>
    </row>
    <row r="86" spans="1:12" s="5" customFormat="1" ht="15" x14ac:dyDescent="0.25">
      <c r="A86" s="6">
        <v>83</v>
      </c>
      <c r="B86" s="15" t="s">
        <v>159</v>
      </c>
      <c r="C86" s="15" t="s">
        <v>75</v>
      </c>
      <c r="D86" s="15">
        <v>1984</v>
      </c>
      <c r="E86" s="15" t="s">
        <v>151</v>
      </c>
      <c r="F86" s="7">
        <f>SUM(G86:L86)</f>
        <v>52.380952380952387</v>
      </c>
      <c r="G86" s="8"/>
      <c r="H86" s="8">
        <v>52.380952380952387</v>
      </c>
      <c r="I86" s="8"/>
      <c r="J86" s="8"/>
      <c r="K86" s="21"/>
      <c r="L86" s="9"/>
    </row>
    <row r="87" spans="1:12" s="5" customFormat="1" ht="15" x14ac:dyDescent="0.25">
      <c r="A87" s="6">
        <v>84</v>
      </c>
      <c r="B87" s="15" t="s">
        <v>368</v>
      </c>
      <c r="C87" s="15" t="s">
        <v>369</v>
      </c>
      <c r="D87" s="15">
        <v>1999</v>
      </c>
      <c r="E87" s="15" t="s">
        <v>35</v>
      </c>
      <c r="F87" s="7">
        <f>SUM(G87:L87)</f>
        <v>52.380952380952387</v>
      </c>
      <c r="G87" s="8"/>
      <c r="H87" s="8"/>
      <c r="I87" s="8"/>
      <c r="J87" s="8"/>
      <c r="K87" s="21">
        <v>52.380952380952387</v>
      </c>
      <c r="L87" s="9"/>
    </row>
    <row r="88" spans="1:12" s="5" customFormat="1" ht="15" x14ac:dyDescent="0.25">
      <c r="A88" s="6">
        <v>85</v>
      </c>
      <c r="B88" s="15" t="s">
        <v>50</v>
      </c>
      <c r="C88" s="15" t="s">
        <v>51</v>
      </c>
      <c r="D88" s="15">
        <v>1979</v>
      </c>
      <c r="E88" s="15" t="s">
        <v>52</v>
      </c>
      <c r="F88" s="7">
        <f>SUM(G88:L88)</f>
        <v>52.272727272727273</v>
      </c>
      <c r="G88" s="8">
        <v>52.272727272727273</v>
      </c>
      <c r="H88" s="8"/>
      <c r="I88" s="8"/>
      <c r="J88" s="8"/>
      <c r="K88" s="21"/>
      <c r="L88" s="9"/>
    </row>
    <row r="89" spans="1:12" s="5" customFormat="1" ht="15" x14ac:dyDescent="0.25">
      <c r="A89" s="6">
        <v>86</v>
      </c>
      <c r="B89" s="15" t="s">
        <v>161</v>
      </c>
      <c r="C89" s="15" t="s">
        <v>160</v>
      </c>
      <c r="D89" s="15">
        <v>1990</v>
      </c>
      <c r="E89" s="15" t="s">
        <v>162</v>
      </c>
      <c r="F89" s="7">
        <f>SUM(G89:L89)</f>
        <v>50</v>
      </c>
      <c r="G89" s="8"/>
      <c r="H89" s="8">
        <v>50</v>
      </c>
      <c r="I89" s="8"/>
      <c r="J89" s="8"/>
      <c r="K89" s="21"/>
      <c r="L89" s="9"/>
    </row>
    <row r="90" spans="1:12" s="5" customFormat="1" ht="15" x14ac:dyDescent="0.25">
      <c r="A90" s="6">
        <v>87</v>
      </c>
      <c r="B90" s="15" t="s">
        <v>414</v>
      </c>
      <c r="C90" s="15" t="s">
        <v>60</v>
      </c>
      <c r="D90" s="15">
        <v>1974</v>
      </c>
      <c r="E90" s="15" t="s">
        <v>63</v>
      </c>
      <c r="F90" s="7">
        <f>SUM(G90:L90)</f>
        <v>50</v>
      </c>
      <c r="G90" s="8"/>
      <c r="H90" s="8"/>
      <c r="I90" s="8"/>
      <c r="J90" s="8"/>
      <c r="K90" s="21"/>
      <c r="L90" s="9">
        <v>50</v>
      </c>
    </row>
    <row r="91" spans="1:12" s="5" customFormat="1" ht="15" x14ac:dyDescent="0.25">
      <c r="A91" s="6">
        <v>88</v>
      </c>
      <c r="B91" s="15" t="s">
        <v>53</v>
      </c>
      <c r="C91" s="15" t="s">
        <v>54</v>
      </c>
      <c r="D91" s="15">
        <v>1980</v>
      </c>
      <c r="E91" s="15" t="s">
        <v>55</v>
      </c>
      <c r="F91" s="7">
        <f>SUM(G91:L91)</f>
        <v>50</v>
      </c>
      <c r="G91" s="8">
        <v>50</v>
      </c>
      <c r="H91" s="8"/>
      <c r="I91" s="8"/>
      <c r="J91" s="8"/>
      <c r="K91" s="21"/>
      <c r="L91" s="9"/>
    </row>
    <row r="92" spans="1:12" s="5" customFormat="1" ht="15" x14ac:dyDescent="0.25">
      <c r="A92" s="6">
        <v>89</v>
      </c>
      <c r="B92" s="15" t="s">
        <v>311</v>
      </c>
      <c r="C92" s="15" t="s">
        <v>312</v>
      </c>
      <c r="D92" s="15">
        <v>1995</v>
      </c>
      <c r="E92" s="15" t="s">
        <v>288</v>
      </c>
      <c r="F92" s="7">
        <f>SUM(G92:L92)</f>
        <v>48.888888888888893</v>
      </c>
      <c r="G92" s="8"/>
      <c r="H92" s="8"/>
      <c r="I92" s="8"/>
      <c r="J92" s="8">
        <v>48.888888888888893</v>
      </c>
      <c r="K92" s="21"/>
      <c r="L92" s="9"/>
    </row>
    <row r="93" spans="1:12" s="5" customFormat="1" ht="15" x14ac:dyDescent="0.25">
      <c r="A93" s="6">
        <v>90</v>
      </c>
      <c r="B93" s="15" t="s">
        <v>12</v>
      </c>
      <c r="C93" s="15" t="s">
        <v>7</v>
      </c>
      <c r="D93" s="15">
        <v>1980</v>
      </c>
      <c r="E93" s="15" t="s">
        <v>14</v>
      </c>
      <c r="F93" s="7">
        <f>SUM(G93:L93)</f>
        <v>47.914483177641074</v>
      </c>
      <c r="G93" s="8">
        <v>18.181818181818176</v>
      </c>
      <c r="H93" s="8"/>
      <c r="I93" s="8">
        <v>3.3333333333333326</v>
      </c>
      <c r="J93" s="8">
        <v>11.111111111111116</v>
      </c>
      <c r="K93" s="21">
        <v>4.7619047619047672</v>
      </c>
      <c r="L93" s="9">
        <v>10.526315789473683</v>
      </c>
    </row>
    <row r="94" spans="1:12" s="5" customFormat="1" ht="15" x14ac:dyDescent="0.25">
      <c r="A94" s="6">
        <v>91</v>
      </c>
      <c r="B94" s="15" t="s">
        <v>56</v>
      </c>
      <c r="C94" s="15" t="s">
        <v>57</v>
      </c>
      <c r="D94" s="15">
        <v>1983</v>
      </c>
      <c r="E94" s="15"/>
      <c r="F94" s="7">
        <f>SUM(G94:L94)</f>
        <v>47.727272727272727</v>
      </c>
      <c r="G94" s="8">
        <v>47.727272727272727</v>
      </c>
      <c r="H94" s="8"/>
      <c r="I94" s="8"/>
      <c r="J94" s="8"/>
      <c r="K94" s="21"/>
      <c r="L94" s="9"/>
    </row>
    <row r="95" spans="1:12" s="5" customFormat="1" ht="15" x14ac:dyDescent="0.25">
      <c r="A95" s="6">
        <v>92</v>
      </c>
      <c r="B95" s="15" t="s">
        <v>370</v>
      </c>
      <c r="C95" s="15" t="s">
        <v>40</v>
      </c>
      <c r="D95" s="15">
        <v>1971</v>
      </c>
      <c r="E95" s="15" t="s">
        <v>371</v>
      </c>
      <c r="F95" s="7">
        <f>SUM(G95:L95)</f>
        <v>47.619047619047613</v>
      </c>
      <c r="G95" s="8"/>
      <c r="H95" s="8"/>
      <c r="I95" s="8"/>
      <c r="J95" s="8"/>
      <c r="K95" s="21">
        <v>47.619047619047613</v>
      </c>
      <c r="L95" s="9"/>
    </row>
    <row r="96" spans="1:12" s="5" customFormat="1" ht="15" x14ac:dyDescent="0.25">
      <c r="A96" s="6">
        <v>93</v>
      </c>
      <c r="B96" s="15" t="s">
        <v>163</v>
      </c>
      <c r="C96" s="15" t="s">
        <v>33</v>
      </c>
      <c r="D96" s="15">
        <v>1978</v>
      </c>
      <c r="E96" s="15" t="s">
        <v>164</v>
      </c>
      <c r="F96" s="7">
        <f>SUM(G96:L96)</f>
        <v>47.619047619047613</v>
      </c>
      <c r="G96" s="8"/>
      <c r="H96" s="8">
        <v>47.619047619047613</v>
      </c>
      <c r="I96" s="8"/>
      <c r="J96" s="8"/>
      <c r="K96" s="21"/>
      <c r="L96" s="9"/>
    </row>
    <row r="97" spans="1:12" s="5" customFormat="1" ht="15" x14ac:dyDescent="0.25">
      <c r="A97" s="6">
        <v>94</v>
      </c>
      <c r="B97" s="15" t="s">
        <v>415</v>
      </c>
      <c r="C97" s="15" t="s">
        <v>296</v>
      </c>
      <c r="D97" s="15">
        <v>1973</v>
      </c>
      <c r="E97" s="15" t="s">
        <v>393</v>
      </c>
      <c r="F97" s="7">
        <f>SUM(G97:L97)</f>
        <v>47.368421052631582</v>
      </c>
      <c r="G97" s="8"/>
      <c r="H97" s="8"/>
      <c r="I97" s="8"/>
      <c r="J97" s="8"/>
      <c r="K97" s="21"/>
      <c r="L97" s="9">
        <v>47.368421052631582</v>
      </c>
    </row>
    <row r="98" spans="1:12" s="5" customFormat="1" ht="15" x14ac:dyDescent="0.25">
      <c r="A98" s="6">
        <v>95</v>
      </c>
      <c r="B98" s="15" t="s">
        <v>254</v>
      </c>
      <c r="C98" s="15" t="s">
        <v>4</v>
      </c>
      <c r="D98" s="15">
        <v>1953</v>
      </c>
      <c r="E98" s="15" t="s">
        <v>255</v>
      </c>
      <c r="F98" s="7">
        <f>SUM(G98:L98)</f>
        <v>46.666666666666664</v>
      </c>
      <c r="G98" s="8"/>
      <c r="H98" s="8"/>
      <c r="I98" s="8">
        <v>46.666666666666664</v>
      </c>
      <c r="J98" s="8"/>
      <c r="K98" s="21"/>
      <c r="L98" s="9"/>
    </row>
    <row r="99" spans="1:12" s="5" customFormat="1" ht="15" x14ac:dyDescent="0.25">
      <c r="A99" s="6">
        <v>96</v>
      </c>
      <c r="B99" s="15" t="s">
        <v>166</v>
      </c>
      <c r="C99" s="15" t="s">
        <v>165</v>
      </c>
      <c r="D99" s="15">
        <v>1999</v>
      </c>
      <c r="E99" s="15" t="s">
        <v>106</v>
      </c>
      <c r="F99" s="7">
        <f>SUM(G99:L99)</f>
        <v>45.238095238095234</v>
      </c>
      <c r="G99" s="8"/>
      <c r="H99" s="8">
        <v>45.238095238095234</v>
      </c>
      <c r="I99" s="8"/>
      <c r="J99" s="8"/>
      <c r="K99" s="21"/>
      <c r="L99" s="9"/>
    </row>
    <row r="100" spans="1:12" s="5" customFormat="1" ht="15" x14ac:dyDescent="0.25">
      <c r="A100" s="6">
        <v>97</v>
      </c>
      <c r="B100" s="15" t="s">
        <v>61</v>
      </c>
      <c r="C100" s="15" t="s">
        <v>62</v>
      </c>
      <c r="D100" s="15">
        <v>1970</v>
      </c>
      <c r="E100" s="15" t="s">
        <v>63</v>
      </c>
      <c r="F100" s="7">
        <f>SUM(G100:L100)</f>
        <v>43.18181818181818</v>
      </c>
      <c r="G100" s="8">
        <v>43.18181818181818</v>
      </c>
      <c r="H100" s="8"/>
      <c r="I100" s="8"/>
      <c r="J100" s="8"/>
      <c r="K100" s="21"/>
      <c r="L100" s="9"/>
    </row>
    <row r="101" spans="1:12" s="5" customFormat="1" ht="15" x14ac:dyDescent="0.25">
      <c r="A101" s="6">
        <v>98</v>
      </c>
      <c r="B101" s="15" t="s">
        <v>372</v>
      </c>
      <c r="C101" s="15" t="s">
        <v>373</v>
      </c>
      <c r="D101" s="15">
        <v>2007</v>
      </c>
      <c r="E101" s="15"/>
      <c r="F101" s="7">
        <f>SUM(G101:L101)</f>
        <v>42.857142857142861</v>
      </c>
      <c r="G101" s="8"/>
      <c r="H101" s="8"/>
      <c r="I101" s="8"/>
      <c r="J101" s="8"/>
      <c r="K101" s="21">
        <v>42.857142857142861</v>
      </c>
      <c r="L101" s="9"/>
    </row>
    <row r="102" spans="1:12" s="5" customFormat="1" ht="15" x14ac:dyDescent="0.25">
      <c r="A102" s="6">
        <v>99</v>
      </c>
      <c r="B102" s="15" t="s">
        <v>43</v>
      </c>
      <c r="C102" s="15" t="s">
        <v>13</v>
      </c>
      <c r="D102" s="15">
        <v>1995</v>
      </c>
      <c r="E102" s="15" t="s">
        <v>167</v>
      </c>
      <c r="F102" s="7">
        <f>SUM(G102:L102)</f>
        <v>42.857142857142861</v>
      </c>
      <c r="G102" s="8"/>
      <c r="H102" s="8">
        <v>42.857142857142861</v>
      </c>
      <c r="I102" s="8"/>
      <c r="J102" s="8"/>
      <c r="K102" s="21"/>
      <c r="L102" s="9"/>
    </row>
    <row r="103" spans="1:12" s="5" customFormat="1" ht="15" x14ac:dyDescent="0.25">
      <c r="A103" s="6">
        <v>100</v>
      </c>
      <c r="B103" s="15" t="s">
        <v>314</v>
      </c>
      <c r="C103" s="15" t="s">
        <v>315</v>
      </c>
      <c r="D103" s="15">
        <v>1978</v>
      </c>
      <c r="E103" s="15" t="s">
        <v>288</v>
      </c>
      <c r="F103" s="7">
        <f>SUM(G103:L103)</f>
        <v>42.222222222222229</v>
      </c>
      <c r="G103" s="8"/>
      <c r="H103" s="8"/>
      <c r="I103" s="8"/>
      <c r="J103" s="8">
        <v>42.222222222222229</v>
      </c>
      <c r="K103" s="21"/>
      <c r="L103" s="9"/>
    </row>
    <row r="104" spans="1:12" s="5" customFormat="1" ht="15" x14ac:dyDescent="0.25">
      <c r="A104" s="6">
        <v>101</v>
      </c>
      <c r="B104" s="15" t="s">
        <v>57</v>
      </c>
      <c r="C104" s="15" t="s">
        <v>27</v>
      </c>
      <c r="D104" s="15">
        <v>1972</v>
      </c>
      <c r="E104" s="15" t="s">
        <v>64</v>
      </c>
      <c r="F104" s="7">
        <f>SUM(G104:L104)</f>
        <v>40.909090909090907</v>
      </c>
      <c r="G104" s="8">
        <v>40.909090909090907</v>
      </c>
      <c r="H104" s="8"/>
      <c r="I104" s="8"/>
      <c r="J104" s="8"/>
      <c r="K104" s="21"/>
      <c r="L104" s="9"/>
    </row>
    <row r="105" spans="1:12" s="5" customFormat="1" ht="15" x14ac:dyDescent="0.25">
      <c r="A105" s="6">
        <v>102</v>
      </c>
      <c r="B105" s="15" t="s">
        <v>168</v>
      </c>
      <c r="C105" s="15" t="s">
        <v>4</v>
      </c>
      <c r="D105" s="15">
        <v>1993</v>
      </c>
      <c r="E105" s="15" t="s">
        <v>169</v>
      </c>
      <c r="F105" s="7">
        <f>SUM(G105:L105)</f>
        <v>40.476190476190474</v>
      </c>
      <c r="G105" s="8"/>
      <c r="H105" s="8">
        <v>40.476190476190474</v>
      </c>
      <c r="I105" s="8"/>
      <c r="J105" s="8"/>
      <c r="K105" s="21"/>
      <c r="L105" s="9"/>
    </row>
    <row r="106" spans="1:12" s="5" customFormat="1" ht="15" x14ac:dyDescent="0.25">
      <c r="A106" s="6">
        <v>103</v>
      </c>
      <c r="B106" s="15" t="s">
        <v>257</v>
      </c>
      <c r="C106" s="15" t="s">
        <v>256</v>
      </c>
      <c r="D106" s="15">
        <v>1969</v>
      </c>
      <c r="E106" s="15" t="s">
        <v>258</v>
      </c>
      <c r="F106" s="7">
        <f>SUM(G106:L106)</f>
        <v>40</v>
      </c>
      <c r="G106" s="8"/>
      <c r="H106" s="8"/>
      <c r="I106" s="8">
        <v>40</v>
      </c>
      <c r="J106" s="8"/>
      <c r="K106" s="21"/>
      <c r="L106" s="9"/>
    </row>
    <row r="107" spans="1:12" s="5" customFormat="1" ht="15" x14ac:dyDescent="0.25">
      <c r="A107" s="6">
        <v>104</v>
      </c>
      <c r="B107" s="15" t="s">
        <v>316</v>
      </c>
      <c r="C107" s="15" t="s">
        <v>4</v>
      </c>
      <c r="D107" s="15">
        <v>1965</v>
      </c>
      <c r="E107" s="15" t="s">
        <v>317</v>
      </c>
      <c r="F107" s="7">
        <f>SUM(G107:L107)</f>
        <v>40</v>
      </c>
      <c r="G107" s="8"/>
      <c r="H107" s="8"/>
      <c r="I107" s="8"/>
      <c r="J107" s="8">
        <v>40</v>
      </c>
      <c r="K107" s="21"/>
      <c r="L107" s="9"/>
    </row>
    <row r="108" spans="1:12" s="5" customFormat="1" ht="15" x14ac:dyDescent="0.25">
      <c r="A108" s="6">
        <v>105</v>
      </c>
      <c r="B108" s="15" t="s">
        <v>416</v>
      </c>
      <c r="C108" s="15" t="s">
        <v>425</v>
      </c>
      <c r="D108" s="15">
        <v>1966</v>
      </c>
      <c r="E108" s="15"/>
      <c r="F108" s="7">
        <f>SUM(G108:L108)</f>
        <v>39.473684210526315</v>
      </c>
      <c r="G108" s="8"/>
      <c r="H108" s="8"/>
      <c r="I108" s="8"/>
      <c r="J108" s="8"/>
      <c r="K108" s="21"/>
      <c r="L108" s="9">
        <v>39.473684210526315</v>
      </c>
    </row>
    <row r="109" spans="1:12" s="5" customFormat="1" ht="15" x14ac:dyDescent="0.25">
      <c r="A109" s="6">
        <v>106</v>
      </c>
      <c r="B109" s="15" t="s">
        <v>170</v>
      </c>
      <c r="C109" s="15" t="s">
        <v>7</v>
      </c>
      <c r="D109" s="15">
        <v>2003</v>
      </c>
      <c r="E109" s="15"/>
      <c r="F109" s="7">
        <f>SUM(G109:L109)</f>
        <v>38.095238095238095</v>
      </c>
      <c r="G109" s="8"/>
      <c r="H109" s="8">
        <v>38.095238095238095</v>
      </c>
      <c r="I109" s="8"/>
      <c r="J109" s="8"/>
      <c r="K109" s="21"/>
      <c r="L109" s="9"/>
    </row>
    <row r="110" spans="1:12" s="5" customFormat="1" ht="15" x14ac:dyDescent="0.25">
      <c r="A110" s="6">
        <v>107</v>
      </c>
      <c r="B110" s="15" t="s">
        <v>318</v>
      </c>
      <c r="C110" s="15" t="s">
        <v>30</v>
      </c>
      <c r="D110" s="15">
        <v>1973</v>
      </c>
      <c r="E110" s="15" t="s">
        <v>319</v>
      </c>
      <c r="F110" s="7">
        <f>SUM(G110:L110)</f>
        <v>37.777777777777779</v>
      </c>
      <c r="G110" s="8"/>
      <c r="H110" s="8"/>
      <c r="I110" s="8"/>
      <c r="J110" s="8">
        <v>37.777777777777779</v>
      </c>
      <c r="K110" s="21"/>
      <c r="L110" s="9"/>
    </row>
    <row r="111" spans="1:12" s="5" customFormat="1" ht="15" x14ac:dyDescent="0.25">
      <c r="A111" s="6">
        <v>108</v>
      </c>
      <c r="B111" s="15" t="s">
        <v>417</v>
      </c>
      <c r="C111" s="15" t="s">
        <v>424</v>
      </c>
      <c r="D111" s="15">
        <v>1983</v>
      </c>
      <c r="E111" s="15" t="s">
        <v>395</v>
      </c>
      <c r="F111" s="7">
        <f>SUM(G111:L111)</f>
        <v>36.842105263157897</v>
      </c>
      <c r="G111" s="8"/>
      <c r="H111" s="8"/>
      <c r="I111" s="8"/>
      <c r="J111" s="8"/>
      <c r="K111" s="21"/>
      <c r="L111" s="9">
        <v>36.842105263157897</v>
      </c>
    </row>
    <row r="112" spans="1:12" s="5" customFormat="1" ht="15" x14ac:dyDescent="0.25">
      <c r="A112" s="6">
        <v>109</v>
      </c>
      <c r="B112" s="15" t="s">
        <v>259</v>
      </c>
      <c r="C112" s="15" t="s">
        <v>105</v>
      </c>
      <c r="D112" s="15">
        <v>1974</v>
      </c>
      <c r="E112" s="15" t="s">
        <v>63</v>
      </c>
      <c r="F112" s="7">
        <f>SUM(G112:L112)</f>
        <v>36.666666666666671</v>
      </c>
      <c r="G112" s="8"/>
      <c r="H112" s="8"/>
      <c r="I112" s="8">
        <v>36.666666666666671</v>
      </c>
      <c r="J112" s="8"/>
      <c r="K112" s="21"/>
      <c r="L112" s="9"/>
    </row>
    <row r="113" spans="1:12" s="5" customFormat="1" ht="15" x14ac:dyDescent="0.25">
      <c r="A113" s="6">
        <v>110</v>
      </c>
      <c r="B113" s="15" t="s">
        <v>172</v>
      </c>
      <c r="C113" s="15" t="s">
        <v>171</v>
      </c>
      <c r="D113" s="15">
        <v>1978</v>
      </c>
      <c r="E113" s="15"/>
      <c r="F113" s="7">
        <f>SUM(G113:L113)</f>
        <v>35.714285714285708</v>
      </c>
      <c r="G113" s="8"/>
      <c r="H113" s="8">
        <v>35.714285714285708</v>
      </c>
      <c r="I113" s="8"/>
      <c r="J113" s="8"/>
      <c r="K113" s="21"/>
      <c r="L113" s="9"/>
    </row>
    <row r="114" spans="1:12" s="5" customFormat="1" ht="15" x14ac:dyDescent="0.25">
      <c r="A114" s="6">
        <v>111</v>
      </c>
      <c r="B114" s="15" t="s">
        <v>320</v>
      </c>
      <c r="C114" s="15" t="s">
        <v>321</v>
      </c>
      <c r="D114" s="15">
        <v>1992</v>
      </c>
      <c r="E114" s="15" t="s">
        <v>288</v>
      </c>
      <c r="F114" s="7">
        <f>SUM(G114:L114)</f>
        <v>35.55555555555555</v>
      </c>
      <c r="G114" s="8"/>
      <c r="H114" s="8"/>
      <c r="I114" s="8"/>
      <c r="J114" s="8">
        <v>35.55555555555555</v>
      </c>
      <c r="K114" s="21"/>
      <c r="L114" s="9"/>
    </row>
    <row r="115" spans="1:12" s="5" customFormat="1" ht="15" x14ac:dyDescent="0.25">
      <c r="A115" s="6">
        <v>112</v>
      </c>
      <c r="B115" s="15" t="s">
        <v>418</v>
      </c>
      <c r="C115" s="15" t="s">
        <v>10</v>
      </c>
      <c r="D115" s="15">
        <v>1965</v>
      </c>
      <c r="E115" s="15" t="s">
        <v>396</v>
      </c>
      <c r="F115" s="7">
        <f>SUM(G115:L115)</f>
        <v>34.210526315789465</v>
      </c>
      <c r="G115" s="8"/>
      <c r="H115" s="8"/>
      <c r="I115" s="8"/>
      <c r="J115" s="8"/>
      <c r="K115" s="21"/>
      <c r="L115" s="9">
        <v>34.210526315789465</v>
      </c>
    </row>
    <row r="116" spans="1:12" s="5" customFormat="1" ht="15" x14ac:dyDescent="0.25">
      <c r="A116" s="6">
        <v>113</v>
      </c>
      <c r="B116" s="15" t="s">
        <v>375</v>
      </c>
      <c r="C116" s="15" t="s">
        <v>116</v>
      </c>
      <c r="D116" s="15">
        <v>1986</v>
      </c>
      <c r="E116" s="15" t="s">
        <v>376</v>
      </c>
      <c r="F116" s="7">
        <f>SUM(G116:L116)</f>
        <v>33.333333333333336</v>
      </c>
      <c r="G116" s="8"/>
      <c r="H116" s="8"/>
      <c r="I116" s="8"/>
      <c r="J116" s="8"/>
      <c r="K116" s="21">
        <v>33.333333333333336</v>
      </c>
      <c r="L116" s="9"/>
    </row>
    <row r="117" spans="1:12" s="5" customFormat="1" ht="15" x14ac:dyDescent="0.25">
      <c r="A117" s="6">
        <v>114</v>
      </c>
      <c r="B117" s="15" t="s">
        <v>260</v>
      </c>
      <c r="C117" s="15" t="s">
        <v>60</v>
      </c>
      <c r="D117" s="15">
        <v>1963</v>
      </c>
      <c r="E117" s="15"/>
      <c r="F117" s="7">
        <f>SUM(G117:L117)</f>
        <v>33.333333333333336</v>
      </c>
      <c r="G117" s="8"/>
      <c r="H117" s="8"/>
      <c r="I117" s="8">
        <v>33.333333333333336</v>
      </c>
      <c r="J117" s="8"/>
      <c r="K117" s="21"/>
      <c r="L117" s="9"/>
    </row>
    <row r="118" spans="1:12" s="5" customFormat="1" ht="15" x14ac:dyDescent="0.25">
      <c r="A118" s="6">
        <v>115</v>
      </c>
      <c r="B118" s="15" t="s">
        <v>174</v>
      </c>
      <c r="C118" s="15" t="s">
        <v>173</v>
      </c>
      <c r="D118" s="15">
        <v>1983</v>
      </c>
      <c r="E118" s="15" t="s">
        <v>175</v>
      </c>
      <c r="F118" s="7">
        <f>SUM(G118:L118)</f>
        <v>33.333333333333336</v>
      </c>
      <c r="G118" s="8"/>
      <c r="H118" s="8">
        <v>33.333333333333336</v>
      </c>
      <c r="I118" s="8"/>
      <c r="J118" s="8"/>
      <c r="K118" s="21"/>
      <c r="L118" s="9"/>
    </row>
    <row r="119" spans="1:12" s="5" customFormat="1" ht="15" x14ac:dyDescent="0.25">
      <c r="A119" s="6">
        <v>116</v>
      </c>
      <c r="B119" s="15" t="s">
        <v>322</v>
      </c>
      <c r="C119" s="15" t="s">
        <v>62</v>
      </c>
      <c r="D119" s="15">
        <v>1966</v>
      </c>
      <c r="E119" s="15" t="s">
        <v>288</v>
      </c>
      <c r="F119" s="7">
        <f>SUM(G119:L119)</f>
        <v>33.333333333333336</v>
      </c>
      <c r="G119" s="8"/>
      <c r="H119" s="8"/>
      <c r="I119" s="8"/>
      <c r="J119" s="8">
        <v>33.333333333333336</v>
      </c>
      <c r="K119" s="21"/>
      <c r="L119" s="9"/>
    </row>
    <row r="120" spans="1:12" s="5" customFormat="1" ht="15" x14ac:dyDescent="0.25">
      <c r="A120" s="6">
        <v>117</v>
      </c>
      <c r="B120" s="15" t="s">
        <v>82</v>
      </c>
      <c r="C120" s="15" t="s">
        <v>60</v>
      </c>
      <c r="D120" s="15">
        <v>1977</v>
      </c>
      <c r="E120" s="15" t="s">
        <v>446</v>
      </c>
      <c r="F120" s="7">
        <f>SUM(G120:L120)</f>
        <v>32.535885167464116</v>
      </c>
      <c r="G120" s="8">
        <v>27.27272727272727</v>
      </c>
      <c r="H120" s="8"/>
      <c r="I120" s="8"/>
      <c r="J120" s="8"/>
      <c r="K120" s="21"/>
      <c r="L120" s="9">
        <v>5.2631578947368478</v>
      </c>
    </row>
    <row r="121" spans="1:12" s="5" customFormat="1" ht="15" x14ac:dyDescent="0.25">
      <c r="A121" s="6">
        <v>118</v>
      </c>
      <c r="B121" s="15" t="s">
        <v>74</v>
      </c>
      <c r="C121" s="15" t="s">
        <v>10</v>
      </c>
      <c r="D121" s="15">
        <v>1967</v>
      </c>
      <c r="E121" s="15"/>
      <c r="F121" s="7">
        <f>SUM(G121:L121)</f>
        <v>31.818181818181824</v>
      </c>
      <c r="G121" s="8">
        <v>31.818181818181824</v>
      </c>
      <c r="H121" s="8"/>
      <c r="I121" s="8"/>
      <c r="J121" s="8"/>
      <c r="K121" s="21"/>
      <c r="L121" s="9"/>
    </row>
    <row r="122" spans="1:12" s="5" customFormat="1" ht="15" x14ac:dyDescent="0.25">
      <c r="A122" s="6">
        <v>119</v>
      </c>
      <c r="B122" s="15" t="s">
        <v>419</v>
      </c>
      <c r="C122" s="15" t="s">
        <v>27</v>
      </c>
      <c r="D122" s="15">
        <v>1977</v>
      </c>
      <c r="E122" s="15" t="s">
        <v>397</v>
      </c>
      <c r="F122" s="7">
        <f>SUM(G122:L122)</f>
        <v>31.578947368421051</v>
      </c>
      <c r="G122" s="8"/>
      <c r="H122" s="8"/>
      <c r="I122" s="8"/>
      <c r="J122" s="8"/>
      <c r="K122" s="21"/>
      <c r="L122" s="9">
        <v>31.578947368421051</v>
      </c>
    </row>
    <row r="123" spans="1:12" s="5" customFormat="1" ht="15" x14ac:dyDescent="0.25">
      <c r="A123" s="6">
        <v>120</v>
      </c>
      <c r="B123" s="15" t="s">
        <v>257</v>
      </c>
      <c r="C123" s="15" t="s">
        <v>30</v>
      </c>
      <c r="D123" s="15">
        <v>1974</v>
      </c>
      <c r="E123" s="15" t="s">
        <v>288</v>
      </c>
      <c r="F123" s="7">
        <f>SUM(G123:L123)</f>
        <v>31.111111111111111</v>
      </c>
      <c r="G123" s="8"/>
      <c r="H123" s="8"/>
      <c r="I123" s="8"/>
      <c r="J123" s="8">
        <v>31.111111111111111</v>
      </c>
      <c r="K123" s="21"/>
      <c r="L123" s="9"/>
    </row>
    <row r="124" spans="1:12" s="5" customFormat="1" ht="15" x14ac:dyDescent="0.25">
      <c r="A124" s="6">
        <v>121</v>
      </c>
      <c r="B124" s="15" t="s">
        <v>176</v>
      </c>
      <c r="C124" s="15" t="s">
        <v>33</v>
      </c>
      <c r="D124" s="15">
        <v>1986</v>
      </c>
      <c r="E124" s="15"/>
      <c r="F124" s="7">
        <f>SUM(G124:L124)</f>
        <v>30.952380952380953</v>
      </c>
      <c r="G124" s="8"/>
      <c r="H124" s="8">
        <v>30.952380952380953</v>
      </c>
      <c r="I124" s="8"/>
      <c r="J124" s="8"/>
      <c r="K124" s="21"/>
      <c r="L124" s="9"/>
    </row>
    <row r="125" spans="1:12" s="5" customFormat="1" ht="15" x14ac:dyDescent="0.25">
      <c r="A125" s="6">
        <v>122</v>
      </c>
      <c r="B125" s="15" t="s">
        <v>261</v>
      </c>
      <c r="C125" s="15" t="s">
        <v>27</v>
      </c>
      <c r="D125" s="15">
        <v>1994</v>
      </c>
      <c r="E125" s="15"/>
      <c r="F125" s="7">
        <f>SUM(G125:L125)</f>
        <v>30.000000000000004</v>
      </c>
      <c r="G125" s="8"/>
      <c r="H125" s="8"/>
      <c r="I125" s="8">
        <v>30.000000000000004</v>
      </c>
      <c r="J125" s="8"/>
      <c r="K125" s="21"/>
      <c r="L125" s="9"/>
    </row>
    <row r="126" spans="1:12" s="5" customFormat="1" ht="15" x14ac:dyDescent="0.25">
      <c r="A126" s="6">
        <v>123</v>
      </c>
      <c r="B126" s="15" t="s">
        <v>12</v>
      </c>
      <c r="C126" s="15" t="s">
        <v>75</v>
      </c>
      <c r="D126" s="15">
        <v>1973</v>
      </c>
      <c r="E126" s="15" t="s">
        <v>76</v>
      </c>
      <c r="F126" s="7">
        <f>SUM(G126:L126)</f>
        <v>29.54545454545454</v>
      </c>
      <c r="G126" s="8">
        <v>29.54545454545454</v>
      </c>
      <c r="H126" s="8"/>
      <c r="I126" s="8"/>
      <c r="J126" s="8"/>
      <c r="K126" s="21"/>
      <c r="L126" s="9"/>
    </row>
    <row r="127" spans="1:12" s="5" customFormat="1" ht="15" x14ac:dyDescent="0.25">
      <c r="A127" s="6">
        <v>124</v>
      </c>
      <c r="B127" s="15" t="s">
        <v>420</v>
      </c>
      <c r="C127" s="15" t="s">
        <v>248</v>
      </c>
      <c r="D127" s="15">
        <v>1981</v>
      </c>
      <c r="E127" s="15" t="s">
        <v>398</v>
      </c>
      <c r="F127" s="7">
        <f>SUM(G127:L127)</f>
        <v>28.947368421052634</v>
      </c>
      <c r="G127" s="8"/>
      <c r="H127" s="8"/>
      <c r="I127" s="8"/>
      <c r="J127" s="8"/>
      <c r="K127" s="21"/>
      <c r="L127" s="9">
        <v>28.947368421052634</v>
      </c>
    </row>
    <row r="128" spans="1:12" s="5" customFormat="1" ht="15" x14ac:dyDescent="0.25">
      <c r="A128" s="6">
        <v>125</v>
      </c>
      <c r="B128" s="15" t="s">
        <v>323</v>
      </c>
      <c r="C128" s="15" t="s">
        <v>324</v>
      </c>
      <c r="D128" s="15">
        <v>1968</v>
      </c>
      <c r="E128" s="15" t="s">
        <v>288</v>
      </c>
      <c r="F128" s="7">
        <f>SUM(G128:L128)</f>
        <v>28.888888888888886</v>
      </c>
      <c r="G128" s="8"/>
      <c r="H128" s="8"/>
      <c r="I128" s="8"/>
      <c r="J128" s="8">
        <v>28.888888888888886</v>
      </c>
      <c r="K128" s="21"/>
      <c r="L128" s="9"/>
    </row>
    <row r="129" spans="1:12" s="5" customFormat="1" ht="15" x14ac:dyDescent="0.25">
      <c r="A129" s="6">
        <v>126</v>
      </c>
      <c r="B129" s="15" t="s">
        <v>177</v>
      </c>
      <c r="C129" s="15" t="s">
        <v>27</v>
      </c>
      <c r="D129" s="15">
        <v>1982</v>
      </c>
      <c r="E129" s="15"/>
      <c r="F129" s="7">
        <f>SUM(G129:L129)</f>
        <v>28.571428571428569</v>
      </c>
      <c r="G129" s="8"/>
      <c r="H129" s="8">
        <v>28.571428571428569</v>
      </c>
      <c r="I129" s="8"/>
      <c r="J129" s="8"/>
      <c r="K129" s="21"/>
      <c r="L129" s="9"/>
    </row>
    <row r="130" spans="1:12" s="5" customFormat="1" ht="15" x14ac:dyDescent="0.25">
      <c r="A130" s="6">
        <v>127</v>
      </c>
      <c r="B130" s="15" t="s">
        <v>377</v>
      </c>
      <c r="C130" s="15" t="s">
        <v>40</v>
      </c>
      <c r="D130" s="15">
        <v>1988</v>
      </c>
      <c r="E130" s="15"/>
      <c r="F130" s="7">
        <f>SUM(G130:L130)</f>
        <v>28.571428571428569</v>
      </c>
      <c r="G130" s="8"/>
      <c r="H130" s="8"/>
      <c r="I130" s="8"/>
      <c r="J130" s="8"/>
      <c r="K130" s="21">
        <v>28.571428571428569</v>
      </c>
      <c r="L130" s="9"/>
    </row>
    <row r="131" spans="1:12" s="5" customFormat="1" ht="15" x14ac:dyDescent="0.25">
      <c r="A131" s="6">
        <v>128</v>
      </c>
      <c r="B131" s="15" t="s">
        <v>325</v>
      </c>
      <c r="C131" s="15" t="s">
        <v>10</v>
      </c>
      <c r="D131" s="15">
        <v>1981</v>
      </c>
      <c r="E131" s="15" t="s">
        <v>326</v>
      </c>
      <c r="F131" s="7">
        <f>SUM(G131:L131)</f>
        <v>26.666666666666671</v>
      </c>
      <c r="G131" s="8"/>
      <c r="H131" s="8"/>
      <c r="I131" s="8"/>
      <c r="J131" s="8">
        <v>26.666666666666671</v>
      </c>
      <c r="K131" s="21"/>
      <c r="L131" s="9"/>
    </row>
    <row r="132" spans="1:12" s="5" customFormat="1" ht="15" x14ac:dyDescent="0.25">
      <c r="A132" s="6">
        <v>129</v>
      </c>
      <c r="B132" s="15" t="s">
        <v>263</v>
      </c>
      <c r="C132" s="15" t="s">
        <v>262</v>
      </c>
      <c r="D132" s="15">
        <v>1994</v>
      </c>
      <c r="E132" s="15"/>
      <c r="F132" s="7">
        <f>SUM(G132:L132)</f>
        <v>26.666666666666671</v>
      </c>
      <c r="G132" s="8"/>
      <c r="H132" s="8"/>
      <c r="I132" s="8">
        <v>26.666666666666671</v>
      </c>
      <c r="J132" s="8"/>
      <c r="K132" s="21"/>
      <c r="L132" s="9"/>
    </row>
    <row r="133" spans="1:12" s="5" customFormat="1" ht="15" x14ac:dyDescent="0.25">
      <c r="A133" s="6">
        <v>130</v>
      </c>
      <c r="B133" s="15" t="s">
        <v>179</v>
      </c>
      <c r="C133" s="15" t="s">
        <v>178</v>
      </c>
      <c r="D133" s="15">
        <v>1972</v>
      </c>
      <c r="E133" s="15" t="s">
        <v>106</v>
      </c>
      <c r="F133" s="7">
        <f>SUM(G133:L133)</f>
        <v>26.190476190476186</v>
      </c>
      <c r="G133" s="8"/>
      <c r="H133" s="8">
        <v>26.190476190476186</v>
      </c>
      <c r="I133" s="8"/>
      <c r="J133" s="8"/>
      <c r="K133" s="21"/>
      <c r="L133" s="9"/>
    </row>
    <row r="134" spans="1:12" s="5" customFormat="1" ht="15" x14ac:dyDescent="0.25">
      <c r="A134" s="6">
        <v>131</v>
      </c>
      <c r="B134" s="15" t="s">
        <v>327</v>
      </c>
      <c r="C134" s="15" t="s">
        <v>60</v>
      </c>
      <c r="D134" s="15">
        <v>1981</v>
      </c>
      <c r="E134" s="15" t="s">
        <v>288</v>
      </c>
      <c r="F134" s="7">
        <f>SUM(G134:L134)</f>
        <v>24.444444444444446</v>
      </c>
      <c r="G134" s="8"/>
      <c r="H134" s="8"/>
      <c r="I134" s="8"/>
      <c r="J134" s="8">
        <v>24.444444444444446</v>
      </c>
      <c r="K134" s="21"/>
      <c r="L134" s="9"/>
    </row>
    <row r="135" spans="1:12" s="5" customFormat="1" ht="15" x14ac:dyDescent="0.25">
      <c r="A135" s="6">
        <v>132</v>
      </c>
      <c r="B135" s="15" t="s">
        <v>378</v>
      </c>
      <c r="C135" s="15" t="s">
        <v>33</v>
      </c>
      <c r="D135" s="15">
        <v>2004</v>
      </c>
      <c r="E135" s="15"/>
      <c r="F135" s="7">
        <f>SUM(G135:L135)</f>
        <v>23.809523809523814</v>
      </c>
      <c r="G135" s="8"/>
      <c r="H135" s="8"/>
      <c r="I135" s="8"/>
      <c r="J135" s="8"/>
      <c r="K135" s="21">
        <v>23.809523809523814</v>
      </c>
      <c r="L135" s="9"/>
    </row>
    <row r="136" spans="1:12" s="5" customFormat="1" ht="15" x14ac:dyDescent="0.25">
      <c r="A136" s="6">
        <v>133</v>
      </c>
      <c r="B136" s="15" t="s">
        <v>180</v>
      </c>
      <c r="C136" s="15" t="s">
        <v>10</v>
      </c>
      <c r="D136" s="15">
        <v>1989</v>
      </c>
      <c r="E136" s="15"/>
      <c r="F136" s="7">
        <f>SUM(G136:L136)</f>
        <v>23.809523809523814</v>
      </c>
      <c r="G136" s="8"/>
      <c r="H136" s="8">
        <v>23.809523809523814</v>
      </c>
      <c r="I136" s="8"/>
      <c r="J136" s="8"/>
      <c r="K136" s="21"/>
      <c r="L136" s="9"/>
    </row>
    <row r="137" spans="1:12" s="5" customFormat="1" ht="15" x14ac:dyDescent="0.25">
      <c r="A137" s="6">
        <v>134</v>
      </c>
      <c r="B137" s="15" t="s">
        <v>264</v>
      </c>
      <c r="C137" s="15" t="s">
        <v>4</v>
      </c>
      <c r="D137" s="15">
        <v>1997</v>
      </c>
      <c r="E137" s="15"/>
      <c r="F137" s="7">
        <f>SUM(G137:L137)</f>
        <v>23.333333333333329</v>
      </c>
      <c r="G137" s="8"/>
      <c r="H137" s="8"/>
      <c r="I137" s="8">
        <v>23.333333333333329</v>
      </c>
      <c r="J137" s="8"/>
      <c r="K137" s="21"/>
      <c r="L137" s="9"/>
    </row>
    <row r="138" spans="1:12" s="5" customFormat="1" ht="15" x14ac:dyDescent="0.25">
      <c r="A138" s="6">
        <v>135</v>
      </c>
      <c r="B138" s="15" t="s">
        <v>88</v>
      </c>
      <c r="C138" s="15" t="s">
        <v>10</v>
      </c>
      <c r="D138" s="15">
        <v>1967</v>
      </c>
      <c r="E138" s="15"/>
      <c r="F138" s="7">
        <f>SUM(G138:L138)</f>
        <v>22.72727272727273</v>
      </c>
      <c r="G138" s="8">
        <v>22.72727272727273</v>
      </c>
      <c r="H138" s="8"/>
      <c r="I138" s="8"/>
      <c r="J138" s="8"/>
      <c r="K138" s="21"/>
      <c r="L138" s="9"/>
    </row>
    <row r="139" spans="1:12" s="5" customFormat="1" ht="15" x14ac:dyDescent="0.25">
      <c r="A139" s="6">
        <v>136</v>
      </c>
      <c r="B139" s="15" t="s">
        <v>328</v>
      </c>
      <c r="C139" s="15" t="s">
        <v>329</v>
      </c>
      <c r="D139" s="15">
        <v>1977</v>
      </c>
      <c r="E139" s="15" t="s">
        <v>288</v>
      </c>
      <c r="F139" s="7">
        <f>SUM(G139:L139)</f>
        <v>22.222222222222221</v>
      </c>
      <c r="G139" s="8"/>
      <c r="H139" s="8"/>
      <c r="I139" s="8"/>
      <c r="J139" s="8">
        <v>22.222222222222221</v>
      </c>
      <c r="K139" s="21"/>
      <c r="L139" s="9"/>
    </row>
    <row r="140" spans="1:12" s="5" customFormat="1" ht="15" x14ac:dyDescent="0.25">
      <c r="A140" s="6">
        <v>137</v>
      </c>
      <c r="B140" s="15" t="s">
        <v>170</v>
      </c>
      <c r="C140" s="15" t="s">
        <v>24</v>
      </c>
      <c r="D140" s="15">
        <v>2005</v>
      </c>
      <c r="E140" s="15"/>
      <c r="F140" s="7">
        <f>SUM(G140:L140)</f>
        <v>21.428571428571431</v>
      </c>
      <c r="G140" s="8"/>
      <c r="H140" s="8">
        <v>21.428571428571431</v>
      </c>
      <c r="I140" s="8"/>
      <c r="J140" s="8"/>
      <c r="K140" s="21"/>
      <c r="L140" s="9"/>
    </row>
    <row r="141" spans="1:12" s="5" customFormat="1" ht="15" x14ac:dyDescent="0.25">
      <c r="A141" s="6">
        <v>138</v>
      </c>
      <c r="B141" s="15" t="s">
        <v>421</v>
      </c>
      <c r="C141" s="15" t="s">
        <v>105</v>
      </c>
      <c r="D141" s="15">
        <v>1983</v>
      </c>
      <c r="E141" s="15" t="s">
        <v>389</v>
      </c>
      <c r="F141" s="7">
        <f>SUM(G141:L141)</f>
        <v>21.052631578947366</v>
      </c>
      <c r="G141" s="8"/>
      <c r="H141" s="8"/>
      <c r="I141" s="8"/>
      <c r="J141" s="8"/>
      <c r="K141" s="21"/>
      <c r="L141" s="9">
        <v>21.052631578947366</v>
      </c>
    </row>
    <row r="142" spans="1:12" s="5" customFormat="1" ht="15" x14ac:dyDescent="0.25">
      <c r="A142" s="6">
        <v>139</v>
      </c>
      <c r="B142" s="15" t="s">
        <v>89</v>
      </c>
      <c r="C142" s="15" t="s">
        <v>90</v>
      </c>
      <c r="D142" s="15">
        <v>1977</v>
      </c>
      <c r="E142" s="15" t="s">
        <v>91</v>
      </c>
      <c r="F142" s="7">
        <f>SUM(G142:L142)</f>
        <v>20.45454545454546</v>
      </c>
      <c r="G142" s="8">
        <v>20.45454545454546</v>
      </c>
      <c r="H142" s="8"/>
      <c r="I142" s="8"/>
      <c r="J142" s="8"/>
      <c r="K142" s="21"/>
      <c r="L142" s="9"/>
    </row>
    <row r="143" spans="1:12" s="5" customFormat="1" ht="15" x14ac:dyDescent="0.25">
      <c r="A143" s="6">
        <v>140</v>
      </c>
      <c r="B143" s="15" t="s">
        <v>265</v>
      </c>
      <c r="C143" s="15" t="s">
        <v>242</v>
      </c>
      <c r="D143" s="15">
        <v>2010</v>
      </c>
      <c r="E143" s="15" t="s">
        <v>233</v>
      </c>
      <c r="F143" s="7">
        <f>SUM(G143:L143)</f>
        <v>19.999999999999996</v>
      </c>
      <c r="G143" s="8"/>
      <c r="H143" s="8"/>
      <c r="I143" s="8">
        <v>19.999999999999996</v>
      </c>
      <c r="J143" s="8"/>
      <c r="K143" s="21"/>
      <c r="L143" s="9"/>
    </row>
    <row r="144" spans="1:12" s="5" customFormat="1" ht="15" x14ac:dyDescent="0.25">
      <c r="A144" s="6">
        <v>141</v>
      </c>
      <c r="B144" s="15" t="s">
        <v>182</v>
      </c>
      <c r="C144" s="15" t="s">
        <v>181</v>
      </c>
      <c r="D144" s="15">
        <v>1965</v>
      </c>
      <c r="E144" s="15" t="s">
        <v>183</v>
      </c>
      <c r="F144" s="7">
        <f>SUM(G144:L144)</f>
        <v>19.047619047619047</v>
      </c>
      <c r="G144" s="8"/>
      <c r="H144" s="8">
        <v>19.047619047619047</v>
      </c>
      <c r="I144" s="8"/>
      <c r="J144" s="8"/>
      <c r="K144" s="21"/>
      <c r="L144" s="9"/>
    </row>
    <row r="145" spans="1:12" s="5" customFormat="1" ht="15" x14ac:dyDescent="0.25">
      <c r="A145" s="6">
        <v>142</v>
      </c>
      <c r="B145" s="15" t="s">
        <v>110</v>
      </c>
      <c r="C145" s="15" t="s">
        <v>27</v>
      </c>
      <c r="D145" s="15">
        <v>1969</v>
      </c>
      <c r="E145" s="15" t="s">
        <v>282</v>
      </c>
      <c r="F145" s="7">
        <f>SUM(G145:L145)</f>
        <v>18.831168831168831</v>
      </c>
      <c r="G145" s="8">
        <v>4.5454545454545414</v>
      </c>
      <c r="H145" s="8">
        <v>14.28571428571429</v>
      </c>
      <c r="I145" s="8"/>
      <c r="J145" s="8"/>
      <c r="K145" s="21"/>
      <c r="L145" s="9"/>
    </row>
    <row r="146" spans="1:12" s="5" customFormat="1" ht="15" x14ac:dyDescent="0.25">
      <c r="A146" s="6">
        <v>143</v>
      </c>
      <c r="B146" s="15" t="s">
        <v>303</v>
      </c>
      <c r="C146" s="15" t="s">
        <v>96</v>
      </c>
      <c r="D146" s="15">
        <v>1971</v>
      </c>
      <c r="E146" s="15" t="s">
        <v>401</v>
      </c>
      <c r="F146" s="7">
        <f>SUM(G146:L146)</f>
        <v>18.421052631578949</v>
      </c>
      <c r="G146" s="8"/>
      <c r="H146" s="8"/>
      <c r="I146" s="8"/>
      <c r="J146" s="8"/>
      <c r="K146" s="21"/>
      <c r="L146" s="9">
        <v>18.421052631578949</v>
      </c>
    </row>
    <row r="147" spans="1:12" s="5" customFormat="1" ht="15" x14ac:dyDescent="0.25">
      <c r="A147" s="6">
        <v>144</v>
      </c>
      <c r="B147" s="15" t="s">
        <v>330</v>
      </c>
      <c r="C147" s="15" t="s">
        <v>108</v>
      </c>
      <c r="D147" s="15">
        <v>1973</v>
      </c>
      <c r="E147" s="15" t="s">
        <v>288</v>
      </c>
      <c r="F147" s="7">
        <f>SUM(G147:L147)</f>
        <v>17.777777777777782</v>
      </c>
      <c r="G147" s="8"/>
      <c r="H147" s="8"/>
      <c r="I147" s="8"/>
      <c r="J147" s="8">
        <v>17.777777777777782</v>
      </c>
      <c r="K147" s="21"/>
      <c r="L147" s="9"/>
    </row>
    <row r="148" spans="1:12" s="5" customFormat="1" ht="15" x14ac:dyDescent="0.25">
      <c r="A148" s="6">
        <v>145</v>
      </c>
      <c r="B148" s="15" t="s">
        <v>266</v>
      </c>
      <c r="C148" s="15" t="s">
        <v>62</v>
      </c>
      <c r="D148" s="15">
        <v>1984</v>
      </c>
      <c r="E148" s="15" t="s">
        <v>225</v>
      </c>
      <c r="F148" s="7">
        <f>SUM(G148:L148)</f>
        <v>16.666666666666664</v>
      </c>
      <c r="G148" s="8"/>
      <c r="H148" s="8"/>
      <c r="I148" s="8">
        <v>16.666666666666664</v>
      </c>
      <c r="J148" s="8"/>
      <c r="K148" s="21"/>
      <c r="L148" s="9"/>
    </row>
    <row r="149" spans="1:12" s="5" customFormat="1" ht="15" x14ac:dyDescent="0.25">
      <c r="A149" s="6">
        <v>146</v>
      </c>
      <c r="B149" s="15" t="s">
        <v>184</v>
      </c>
      <c r="C149" s="15" t="s">
        <v>171</v>
      </c>
      <c r="D149" s="15">
        <v>1984</v>
      </c>
      <c r="E149" s="15" t="s">
        <v>106</v>
      </c>
      <c r="F149" s="7">
        <f>SUM(G149:L149)</f>
        <v>16.666666666666664</v>
      </c>
      <c r="G149" s="8"/>
      <c r="H149" s="8">
        <v>16.666666666666664</v>
      </c>
      <c r="I149" s="8"/>
      <c r="J149" s="8"/>
      <c r="K149" s="21"/>
      <c r="L149" s="9"/>
    </row>
    <row r="150" spans="1:12" s="5" customFormat="1" ht="15" x14ac:dyDescent="0.25">
      <c r="A150" s="6">
        <v>147</v>
      </c>
      <c r="B150" s="15" t="s">
        <v>95</v>
      </c>
      <c r="C150" s="15" t="s">
        <v>96</v>
      </c>
      <c r="D150" s="15">
        <v>1975</v>
      </c>
      <c r="E150" s="15" t="s">
        <v>97</v>
      </c>
      <c r="F150" s="7">
        <f>SUM(G150:L150)</f>
        <v>15.909090909090907</v>
      </c>
      <c r="G150" s="8">
        <v>15.909090909090907</v>
      </c>
      <c r="H150" s="8"/>
      <c r="I150" s="8"/>
      <c r="J150" s="8"/>
      <c r="K150" s="21"/>
      <c r="L150" s="9"/>
    </row>
    <row r="151" spans="1:12" s="5" customFormat="1" ht="15" x14ac:dyDescent="0.25">
      <c r="A151" s="6">
        <v>148</v>
      </c>
      <c r="B151" s="15" t="s">
        <v>372</v>
      </c>
      <c r="C151" s="15" t="s">
        <v>96</v>
      </c>
      <c r="D151" s="15">
        <v>1969</v>
      </c>
      <c r="E151" s="15"/>
      <c r="F151" s="7">
        <f>SUM(G151:L151)</f>
        <v>14.28571428571429</v>
      </c>
      <c r="G151" s="8"/>
      <c r="H151" s="8"/>
      <c r="I151" s="8"/>
      <c r="J151" s="8"/>
      <c r="K151" s="21">
        <v>14.28571428571429</v>
      </c>
      <c r="L151" s="9"/>
    </row>
    <row r="152" spans="1:12" s="5" customFormat="1" ht="15" x14ac:dyDescent="0.25">
      <c r="A152" s="6">
        <v>149</v>
      </c>
      <c r="B152" s="15" t="s">
        <v>100</v>
      </c>
      <c r="C152" s="15" t="s">
        <v>60</v>
      </c>
      <c r="D152" s="15">
        <v>1967</v>
      </c>
      <c r="E152" s="15" t="s">
        <v>101</v>
      </c>
      <c r="F152" s="7">
        <f>SUM(G152:L152)</f>
        <v>13.636363636363635</v>
      </c>
      <c r="G152" s="8">
        <v>13.636363636363635</v>
      </c>
      <c r="H152" s="8"/>
      <c r="I152" s="8"/>
      <c r="J152" s="8"/>
      <c r="K152" s="21"/>
      <c r="L152" s="9"/>
    </row>
    <row r="153" spans="1:12" s="5" customFormat="1" ht="15" x14ac:dyDescent="0.25">
      <c r="A153" s="6">
        <v>150</v>
      </c>
      <c r="B153" s="15" t="s">
        <v>331</v>
      </c>
      <c r="C153" s="15" t="s">
        <v>105</v>
      </c>
      <c r="D153" s="15">
        <v>1977</v>
      </c>
      <c r="E153" s="15" t="s">
        <v>288</v>
      </c>
      <c r="F153" s="7">
        <f>SUM(G153:L153)</f>
        <v>13.33333333333333</v>
      </c>
      <c r="G153" s="8"/>
      <c r="H153" s="8"/>
      <c r="I153" s="8"/>
      <c r="J153" s="8">
        <v>13.33333333333333</v>
      </c>
      <c r="K153" s="21"/>
      <c r="L153" s="9"/>
    </row>
    <row r="154" spans="1:12" s="5" customFormat="1" ht="15" x14ac:dyDescent="0.25">
      <c r="A154" s="6">
        <v>151</v>
      </c>
      <c r="B154" s="15" t="s">
        <v>267</v>
      </c>
      <c r="C154" s="15" t="s">
        <v>108</v>
      </c>
      <c r="D154" s="15">
        <v>1989</v>
      </c>
      <c r="E154" s="15" t="s">
        <v>63</v>
      </c>
      <c r="F154" s="7">
        <f>SUM(G154:L154)</f>
        <v>13.33333333333333</v>
      </c>
      <c r="G154" s="8"/>
      <c r="H154" s="8"/>
      <c r="I154" s="8">
        <v>13.33333333333333</v>
      </c>
      <c r="J154" s="8"/>
      <c r="K154" s="21"/>
      <c r="L154" s="9"/>
    </row>
    <row r="155" spans="1:12" s="5" customFormat="1" ht="15" x14ac:dyDescent="0.25">
      <c r="A155" s="6">
        <v>152</v>
      </c>
      <c r="B155" s="15" t="s">
        <v>422</v>
      </c>
      <c r="C155" s="15" t="s">
        <v>7</v>
      </c>
      <c r="D155" s="15">
        <v>1974</v>
      </c>
      <c r="E155" s="15" t="s">
        <v>402</v>
      </c>
      <c r="F155" s="7">
        <f>SUM(G155:L155)</f>
        <v>13.157894736842103</v>
      </c>
      <c r="G155" s="8"/>
      <c r="H155" s="8"/>
      <c r="I155" s="8"/>
      <c r="J155" s="8"/>
      <c r="K155" s="21"/>
      <c r="L155" s="9">
        <v>13.157894736842103</v>
      </c>
    </row>
    <row r="156" spans="1:12" s="5" customFormat="1" ht="15" x14ac:dyDescent="0.25">
      <c r="A156" s="6">
        <v>153</v>
      </c>
      <c r="B156" s="15" t="s">
        <v>186</v>
      </c>
      <c r="C156" s="15" t="s">
        <v>108</v>
      </c>
      <c r="D156" s="15">
        <v>1993</v>
      </c>
      <c r="E156" s="15" t="s">
        <v>187</v>
      </c>
      <c r="F156" s="7">
        <f>SUM(G156:L156)</f>
        <v>11.904761904761907</v>
      </c>
      <c r="G156" s="8"/>
      <c r="H156" s="8">
        <v>11.904761904761907</v>
      </c>
      <c r="I156" s="8"/>
      <c r="J156" s="8"/>
      <c r="K156" s="21"/>
      <c r="L156" s="9"/>
    </row>
    <row r="157" spans="1:12" s="5" customFormat="1" ht="15" x14ac:dyDescent="0.25">
      <c r="A157" s="6">
        <v>154</v>
      </c>
      <c r="B157" s="15" t="s">
        <v>102</v>
      </c>
      <c r="C157" s="15" t="s">
        <v>60</v>
      </c>
      <c r="D157" s="15">
        <v>1967</v>
      </c>
      <c r="E157" s="15" t="s">
        <v>103</v>
      </c>
      <c r="F157" s="7">
        <f>SUM(G157:L157)</f>
        <v>11.363636363636365</v>
      </c>
      <c r="G157" s="8">
        <v>11.363636363636365</v>
      </c>
      <c r="H157" s="8"/>
      <c r="I157" s="8"/>
      <c r="J157" s="8"/>
      <c r="K157" s="21"/>
      <c r="L157" s="9"/>
    </row>
    <row r="158" spans="1:12" s="5" customFormat="1" ht="15" x14ac:dyDescent="0.25">
      <c r="A158" s="6">
        <v>155</v>
      </c>
      <c r="B158" s="15" t="s">
        <v>268</v>
      </c>
      <c r="C158" s="15" t="s">
        <v>30</v>
      </c>
      <c r="D158" s="15">
        <v>1993</v>
      </c>
      <c r="E158" s="15" t="s">
        <v>269</v>
      </c>
      <c r="F158" s="7">
        <f>SUM(G158:L158)</f>
        <v>9.9999999999999982</v>
      </c>
      <c r="G158" s="8"/>
      <c r="H158" s="8"/>
      <c r="I158" s="8">
        <v>9.9999999999999982</v>
      </c>
      <c r="J158" s="8"/>
      <c r="K158" s="21"/>
      <c r="L158" s="9"/>
    </row>
    <row r="159" spans="1:12" s="5" customFormat="1" ht="15" x14ac:dyDescent="0.25">
      <c r="A159" s="6">
        <v>156</v>
      </c>
      <c r="B159" s="15" t="s">
        <v>188</v>
      </c>
      <c r="C159" s="15" t="s">
        <v>4</v>
      </c>
      <c r="D159" s="15">
        <v>1963</v>
      </c>
      <c r="E159" s="15" t="s">
        <v>106</v>
      </c>
      <c r="F159" s="7">
        <f>SUM(G159:L159)</f>
        <v>9.5238095238095237</v>
      </c>
      <c r="G159" s="8"/>
      <c r="H159" s="8">
        <v>9.5238095238095237</v>
      </c>
      <c r="I159" s="8"/>
      <c r="J159" s="8"/>
      <c r="K159" s="21"/>
      <c r="L159" s="9"/>
    </row>
    <row r="160" spans="1:12" s="5" customFormat="1" ht="15" x14ac:dyDescent="0.25">
      <c r="A160" s="6">
        <v>157</v>
      </c>
      <c r="B160" s="15" t="s">
        <v>104</v>
      </c>
      <c r="C160" s="15" t="s">
        <v>105</v>
      </c>
      <c r="D160" s="15">
        <v>1979</v>
      </c>
      <c r="E160" s="15" t="s">
        <v>106</v>
      </c>
      <c r="F160" s="7">
        <f>SUM(G160:L160)</f>
        <v>9.0909090909090935</v>
      </c>
      <c r="G160" s="8">
        <v>9.0909090909090935</v>
      </c>
      <c r="H160" s="8"/>
      <c r="I160" s="8"/>
      <c r="J160" s="8"/>
      <c r="K160" s="21"/>
      <c r="L160" s="9"/>
    </row>
    <row r="161" spans="1:12" s="5" customFormat="1" ht="15" x14ac:dyDescent="0.25">
      <c r="A161" s="6">
        <v>158</v>
      </c>
      <c r="B161" s="15" t="s">
        <v>331</v>
      </c>
      <c r="C161" s="15" t="s">
        <v>7</v>
      </c>
      <c r="D161" s="15">
        <v>1974</v>
      </c>
      <c r="E161" s="15" t="s">
        <v>66</v>
      </c>
      <c r="F161" s="7">
        <f>SUM(G161:L161)</f>
        <v>8.8888888888888911</v>
      </c>
      <c r="G161" s="8"/>
      <c r="H161" s="8"/>
      <c r="I161" s="8"/>
      <c r="J161" s="8">
        <v>8.8888888888888911</v>
      </c>
      <c r="K161" s="21"/>
      <c r="L161" s="9"/>
    </row>
    <row r="162" spans="1:12" s="5" customFormat="1" ht="15" x14ac:dyDescent="0.25">
      <c r="A162" s="6">
        <v>159</v>
      </c>
      <c r="B162" s="15" t="s">
        <v>423</v>
      </c>
      <c r="C162" s="15" t="s">
        <v>4</v>
      </c>
      <c r="D162" s="15">
        <v>1978</v>
      </c>
      <c r="E162" s="15"/>
      <c r="F162" s="7">
        <f>SUM(G162:L162)</f>
        <v>7.8947368421052655</v>
      </c>
      <c r="G162" s="8"/>
      <c r="H162" s="8"/>
      <c r="I162" s="8"/>
      <c r="J162" s="8"/>
      <c r="K162" s="21"/>
      <c r="L162" s="9">
        <v>7.8947368421052655</v>
      </c>
    </row>
    <row r="163" spans="1:12" s="5" customFormat="1" ht="15" x14ac:dyDescent="0.25">
      <c r="A163" s="6">
        <v>160</v>
      </c>
      <c r="B163" s="15" t="s">
        <v>189</v>
      </c>
      <c r="C163" s="15" t="s">
        <v>57</v>
      </c>
      <c r="D163" s="15">
        <v>1974</v>
      </c>
      <c r="E163" s="15" t="s">
        <v>190</v>
      </c>
      <c r="F163" s="7">
        <f>SUM(G163:L163)</f>
        <v>7.1428571428571397</v>
      </c>
      <c r="G163" s="8"/>
      <c r="H163" s="8">
        <v>7.1428571428571397</v>
      </c>
      <c r="I163" s="8"/>
      <c r="J163" s="8"/>
      <c r="K163" s="21"/>
      <c r="L163" s="9"/>
    </row>
    <row r="164" spans="1:12" s="5" customFormat="1" ht="15" x14ac:dyDescent="0.25">
      <c r="A164" s="6">
        <v>161</v>
      </c>
      <c r="B164" s="15" t="s">
        <v>107</v>
      </c>
      <c r="C164" s="15" t="s">
        <v>108</v>
      </c>
      <c r="D164" s="15">
        <v>1957</v>
      </c>
      <c r="E164" s="15" t="s">
        <v>109</v>
      </c>
      <c r="F164" s="7">
        <f>SUM(G164:L164)</f>
        <v>6.8181818181818237</v>
      </c>
      <c r="G164" s="8">
        <v>6.8181818181818237</v>
      </c>
      <c r="H164" s="8"/>
      <c r="I164" s="8"/>
      <c r="J164" s="8"/>
      <c r="K164" s="21"/>
      <c r="L164" s="9"/>
    </row>
    <row r="165" spans="1:12" s="5" customFormat="1" ht="15" x14ac:dyDescent="0.25">
      <c r="A165" s="6">
        <v>162</v>
      </c>
      <c r="B165" s="15" t="s">
        <v>270</v>
      </c>
      <c r="C165" s="15" t="s">
        <v>54</v>
      </c>
      <c r="D165" s="15">
        <v>1965</v>
      </c>
      <c r="E165" s="15" t="s">
        <v>271</v>
      </c>
      <c r="F165" s="7">
        <f>SUM(G165:L165)</f>
        <v>6.6666666666666652</v>
      </c>
      <c r="G165" s="8"/>
      <c r="H165" s="8"/>
      <c r="I165" s="8">
        <v>6.6666666666666652</v>
      </c>
      <c r="J165" s="8"/>
      <c r="K165" s="21"/>
      <c r="L165" s="9"/>
    </row>
    <row r="166" spans="1:12" s="5" customFormat="1" ht="15" x14ac:dyDescent="0.25">
      <c r="A166" s="6">
        <v>163</v>
      </c>
      <c r="B166" s="15" t="s">
        <v>82</v>
      </c>
      <c r="C166" s="15" t="s">
        <v>27</v>
      </c>
      <c r="D166" s="15">
        <v>1980</v>
      </c>
      <c r="E166" s="15" t="s">
        <v>288</v>
      </c>
      <c r="F166" s="7">
        <f>SUM(G166:L166)</f>
        <v>6.6666666666666652</v>
      </c>
      <c r="G166" s="8"/>
      <c r="H166" s="8"/>
      <c r="I166" s="8"/>
      <c r="J166" s="8">
        <v>6.6666666666666652</v>
      </c>
      <c r="K166" s="21"/>
      <c r="L166" s="9"/>
    </row>
    <row r="167" spans="1:12" s="5" customFormat="1" ht="15" x14ac:dyDescent="0.25">
      <c r="A167" s="6">
        <v>164</v>
      </c>
      <c r="B167" s="15" t="s">
        <v>192</v>
      </c>
      <c r="C167" s="15" t="s">
        <v>191</v>
      </c>
      <c r="D167" s="15">
        <v>1988</v>
      </c>
      <c r="E167" s="15" t="s">
        <v>193</v>
      </c>
      <c r="F167" s="7">
        <f>SUM(G167:L167)</f>
        <v>4.7619047619047672</v>
      </c>
      <c r="G167" s="8"/>
      <c r="H167" s="8">
        <v>4.7619047619047672</v>
      </c>
      <c r="I167" s="8"/>
      <c r="J167" s="8"/>
      <c r="K167" s="21"/>
      <c r="L167" s="9"/>
    </row>
    <row r="168" spans="1:12" s="5" customFormat="1" ht="15" x14ac:dyDescent="0.25">
      <c r="A168" s="6">
        <v>165</v>
      </c>
      <c r="B168" s="15" t="s">
        <v>333</v>
      </c>
      <c r="C168" s="15" t="s">
        <v>334</v>
      </c>
      <c r="D168" s="15">
        <v>1970</v>
      </c>
      <c r="E168" s="15" t="s">
        <v>335</v>
      </c>
      <c r="F168" s="7">
        <f>SUM(G168:L168)</f>
        <v>4.4444444444444393</v>
      </c>
      <c r="G168" s="8"/>
      <c r="H168" s="8"/>
      <c r="I168" s="8"/>
      <c r="J168" s="8">
        <v>4.4444444444444393</v>
      </c>
      <c r="K168" s="21"/>
      <c r="L168" s="9"/>
    </row>
    <row r="169" spans="1:12" s="5" customFormat="1" ht="15" x14ac:dyDescent="0.25">
      <c r="A169" s="6">
        <v>166</v>
      </c>
      <c r="B169" s="15" t="s">
        <v>426</v>
      </c>
      <c r="C169" s="15" t="s">
        <v>4</v>
      </c>
      <c r="D169" s="15">
        <v>1966</v>
      </c>
      <c r="E169" s="15" t="s">
        <v>244</v>
      </c>
      <c r="F169" s="7">
        <f>SUM(G169:L169)</f>
        <v>2.6315789473684181</v>
      </c>
      <c r="G169" s="8"/>
      <c r="H169" s="8"/>
      <c r="I169" s="8"/>
      <c r="J169" s="8"/>
      <c r="K169" s="21"/>
      <c r="L169" s="9">
        <v>2.6315789473684181</v>
      </c>
    </row>
    <row r="170" spans="1:12" s="5" customFormat="1" ht="15" x14ac:dyDescent="0.25">
      <c r="A170" s="6">
        <v>167</v>
      </c>
      <c r="B170" s="15" t="s">
        <v>168</v>
      </c>
      <c r="C170" s="15" t="s">
        <v>178</v>
      </c>
      <c r="D170" s="15">
        <v>1964</v>
      </c>
      <c r="E170" s="15" t="s">
        <v>194</v>
      </c>
      <c r="F170" s="7">
        <f>SUM(G170:L170)</f>
        <v>2.3809523809523836</v>
      </c>
      <c r="G170" s="8"/>
      <c r="H170" s="8">
        <v>2.3809523809523836</v>
      </c>
      <c r="I170" s="8"/>
      <c r="J170" s="8"/>
      <c r="K170" s="21"/>
      <c r="L170" s="9"/>
    </row>
    <row r="171" spans="1:12" s="5" customFormat="1" ht="15" x14ac:dyDescent="0.25">
      <c r="A171" s="6">
        <v>168</v>
      </c>
      <c r="B171" s="15" t="s">
        <v>112</v>
      </c>
      <c r="C171" s="15" t="s">
        <v>113</v>
      </c>
      <c r="D171" s="15">
        <v>1978</v>
      </c>
      <c r="E171" s="15" t="s">
        <v>114</v>
      </c>
      <c r="F171" s="7">
        <f>SUM(G171:L171)</f>
        <v>2.2727272727272707</v>
      </c>
      <c r="G171" s="8">
        <v>2.2727272727272707</v>
      </c>
      <c r="H171" s="8"/>
      <c r="I171" s="8"/>
      <c r="J171" s="8"/>
      <c r="K171" s="21"/>
      <c r="L171" s="9"/>
    </row>
    <row r="172" spans="1:12" s="5" customFormat="1" ht="15" x14ac:dyDescent="0.25">
      <c r="A172" s="6">
        <v>169</v>
      </c>
      <c r="B172" s="15" t="s">
        <v>252</v>
      </c>
      <c r="C172" s="15" t="s">
        <v>336</v>
      </c>
      <c r="D172" s="15">
        <v>1971</v>
      </c>
      <c r="E172" s="15" t="s">
        <v>253</v>
      </c>
      <c r="F172" s="7">
        <f>SUM(G172:L172)</f>
        <v>2.2222222222222254</v>
      </c>
      <c r="G172" s="8"/>
      <c r="H172" s="8"/>
      <c r="I172" s="8"/>
      <c r="J172" s="8">
        <v>2.2222222222222254</v>
      </c>
      <c r="K172" s="21"/>
      <c r="L172" s="9"/>
    </row>
    <row r="173" spans="1:12" s="5" customFormat="1" ht="15" x14ac:dyDescent="0.25">
      <c r="A173" s="6">
        <v>170</v>
      </c>
      <c r="B173" s="15" t="s">
        <v>379</v>
      </c>
      <c r="C173" s="15" t="s">
        <v>87</v>
      </c>
      <c r="D173" s="15">
        <v>1955</v>
      </c>
      <c r="E173" s="15" t="s">
        <v>215</v>
      </c>
      <c r="F173" s="7">
        <f>SUM(G173:L173)</f>
        <v>0</v>
      </c>
      <c r="G173" s="8"/>
      <c r="H173" s="8"/>
      <c r="I173" s="8"/>
      <c r="J173" s="8"/>
      <c r="K173" s="21">
        <v>0</v>
      </c>
      <c r="L173" s="9"/>
    </row>
    <row r="174" spans="1:12" s="5" customFormat="1" ht="15" x14ac:dyDescent="0.25">
      <c r="A174" s="6">
        <v>171</v>
      </c>
      <c r="B174" s="15" t="s">
        <v>337</v>
      </c>
      <c r="C174" s="15" t="s">
        <v>338</v>
      </c>
      <c r="D174" s="15">
        <v>1978</v>
      </c>
      <c r="E174" s="15" t="s">
        <v>339</v>
      </c>
      <c r="F174" s="7">
        <f>SUM(G174:L174)</f>
        <v>0</v>
      </c>
      <c r="G174" s="8"/>
      <c r="H174" s="8"/>
      <c r="I174" s="8"/>
      <c r="J174" s="8">
        <v>0</v>
      </c>
      <c r="K174" s="21"/>
      <c r="L174" s="9"/>
    </row>
    <row r="175" spans="1:12" s="5" customFormat="1" ht="15" x14ac:dyDescent="0.25">
      <c r="A175" s="6">
        <v>172</v>
      </c>
      <c r="B175" s="15" t="s">
        <v>427</v>
      </c>
      <c r="C175" s="15" t="s">
        <v>428</v>
      </c>
      <c r="D175" s="15">
        <v>2003</v>
      </c>
      <c r="E175" s="15"/>
      <c r="F175" s="7">
        <f>SUM(G175:L175)</f>
        <v>0</v>
      </c>
      <c r="G175" s="8"/>
      <c r="H175" s="8"/>
      <c r="I175" s="8"/>
      <c r="J175" s="8"/>
      <c r="K175" s="21"/>
      <c r="L175" s="9">
        <v>0</v>
      </c>
    </row>
    <row r="176" spans="1:12" s="5" customFormat="1" ht="15" x14ac:dyDescent="0.25">
      <c r="A176" s="6">
        <v>173</v>
      </c>
      <c r="B176" s="15" t="s">
        <v>12</v>
      </c>
      <c r="C176" s="15" t="s">
        <v>272</v>
      </c>
      <c r="D176" s="15">
        <v>2010</v>
      </c>
      <c r="E176" s="15" t="s">
        <v>14</v>
      </c>
      <c r="F176" s="7">
        <f>SUM(G176:L176)</f>
        <v>0</v>
      </c>
      <c r="G176" s="8"/>
      <c r="H176" s="8"/>
      <c r="I176" s="8">
        <v>0</v>
      </c>
      <c r="J176" s="8"/>
      <c r="K176" s="21"/>
      <c r="L176" s="9"/>
    </row>
    <row r="177" spans="1:12" s="5" customFormat="1" ht="15" x14ac:dyDescent="0.25">
      <c r="A177" s="6">
        <v>174</v>
      </c>
      <c r="B177" s="15" t="s">
        <v>115</v>
      </c>
      <c r="C177" s="15" t="s">
        <v>116</v>
      </c>
      <c r="D177" s="15">
        <v>1955</v>
      </c>
      <c r="E177" s="15" t="s">
        <v>117</v>
      </c>
      <c r="F177" s="7">
        <f>SUM(G177:L177)</f>
        <v>0</v>
      </c>
      <c r="G177" s="8">
        <v>0</v>
      </c>
      <c r="H177" s="8"/>
      <c r="I177" s="8"/>
      <c r="J177" s="8"/>
      <c r="K177" s="21"/>
      <c r="L177" s="9"/>
    </row>
    <row r="178" spans="1:12" s="5" customFormat="1" ht="15.75" thickBot="1" x14ac:dyDescent="0.3">
      <c r="A178" s="10">
        <v>175</v>
      </c>
      <c r="B178" s="16" t="s">
        <v>195</v>
      </c>
      <c r="C178" s="16" t="s">
        <v>10</v>
      </c>
      <c r="D178" s="16">
        <v>1954</v>
      </c>
      <c r="E178" s="16" t="s">
        <v>106</v>
      </c>
      <c r="F178" s="11">
        <f>SUM(G178:L178)</f>
        <v>0</v>
      </c>
      <c r="G178" s="12"/>
      <c r="H178" s="12">
        <v>0</v>
      </c>
      <c r="I178" s="12"/>
      <c r="J178" s="12"/>
      <c r="K178" s="24"/>
      <c r="L178" s="13"/>
    </row>
    <row r="179" spans="1:12" s="5" customFormat="1" x14ac:dyDescent="0.25"/>
    <row r="180" spans="1:12" s="5" customFormat="1" x14ac:dyDescent="0.25"/>
    <row r="181" spans="1:12" s="5" customFormat="1" x14ac:dyDescent="0.25"/>
    <row r="182" spans="1:12" s="5" customFormat="1" x14ac:dyDescent="0.25"/>
    <row r="183" spans="1:12" s="5" customFormat="1" x14ac:dyDescent="0.25"/>
    <row r="184" spans="1:12" s="5" customFormat="1" x14ac:dyDescent="0.25"/>
    <row r="185" spans="1:12" s="5" customFormat="1" x14ac:dyDescent="0.25"/>
    <row r="186" spans="1:12" s="5" customFormat="1" x14ac:dyDescent="0.25"/>
    <row r="187" spans="1:12" s="5" customFormat="1" x14ac:dyDescent="0.25"/>
    <row r="188" spans="1:12" s="5" customFormat="1" x14ac:dyDescent="0.25"/>
    <row r="189" spans="1:12" s="5" customFormat="1" x14ac:dyDescent="0.25"/>
    <row r="190" spans="1:12" s="5" customFormat="1" x14ac:dyDescent="0.25"/>
    <row r="191" spans="1:12" s="5" customFormat="1" x14ac:dyDescent="0.25"/>
    <row r="192" spans="1:1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</sheetData>
  <autoFilter ref="A3:L289" xr:uid="{1D667AF4-62B8-4281-8D3A-A0BF324B33EF}">
    <sortState ref="A4:L289">
      <sortCondition descending="1" ref="F3:F289"/>
    </sortState>
  </autoFilter>
  <pageMargins left="0" right="0" top="0" bottom="0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741E-674B-45BD-AA4E-3F5D83C64397}">
  <sheetPr>
    <tabColor theme="5" tint="-0.249977111117893"/>
  </sheetPr>
  <dimension ref="A1:F1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55" t="s">
        <v>118</v>
      </c>
      <c r="B1" s="2" t="s">
        <v>122</v>
      </c>
      <c r="C1" s="2" t="s">
        <v>119</v>
      </c>
      <c r="D1" s="2" t="s">
        <v>120</v>
      </c>
      <c r="E1" s="2" t="s">
        <v>123</v>
      </c>
      <c r="F1" s="56" t="s">
        <v>121</v>
      </c>
    </row>
    <row r="2" spans="1:6" x14ac:dyDescent="0.25">
      <c r="A2" s="58">
        <v>1</v>
      </c>
      <c r="B2" s="31" t="s">
        <v>340</v>
      </c>
      <c r="C2" s="31" t="s">
        <v>49</v>
      </c>
      <c r="D2" s="31">
        <v>1980</v>
      </c>
      <c r="E2" s="31" t="s">
        <v>304</v>
      </c>
      <c r="F2" s="59">
        <v>100</v>
      </c>
    </row>
    <row r="3" spans="1:6" x14ac:dyDescent="0.25">
      <c r="A3" s="17">
        <f>A2+1</f>
        <v>2</v>
      </c>
      <c r="B3" s="32" t="s">
        <v>341</v>
      </c>
      <c r="C3" s="32" t="s">
        <v>229</v>
      </c>
      <c r="D3" s="32">
        <v>1995</v>
      </c>
      <c r="E3" s="32" t="s">
        <v>342</v>
      </c>
      <c r="F3" s="18">
        <f>(1-A3/13)*100</f>
        <v>84.615384615384613</v>
      </c>
    </row>
    <row r="4" spans="1:6" x14ac:dyDescent="0.25">
      <c r="A4" s="17">
        <f t="shared" ref="A4:A14" si="0">A3+1</f>
        <v>3</v>
      </c>
      <c r="B4" s="32" t="s">
        <v>343</v>
      </c>
      <c r="C4" s="32" t="s">
        <v>213</v>
      </c>
      <c r="D4" s="32">
        <v>1976</v>
      </c>
      <c r="E4" s="32" t="s">
        <v>288</v>
      </c>
      <c r="F4" s="18">
        <f t="shared" ref="F4:F14" si="1">(1-A4/13)*100</f>
        <v>76.92307692307692</v>
      </c>
    </row>
    <row r="5" spans="1:6" x14ac:dyDescent="0.25">
      <c r="A5" s="17">
        <f t="shared" si="0"/>
        <v>4</v>
      </c>
      <c r="B5" s="32" t="s">
        <v>344</v>
      </c>
      <c r="C5" s="32" t="s">
        <v>345</v>
      </c>
      <c r="D5" s="32">
        <v>1991</v>
      </c>
      <c r="E5" s="32" t="s">
        <v>346</v>
      </c>
      <c r="F5" s="18">
        <f t="shared" si="1"/>
        <v>69.230769230769226</v>
      </c>
    </row>
    <row r="6" spans="1:6" x14ac:dyDescent="0.25">
      <c r="A6" s="17">
        <f t="shared" si="0"/>
        <v>5</v>
      </c>
      <c r="B6" s="32" t="s">
        <v>347</v>
      </c>
      <c r="C6" s="32" t="s">
        <v>348</v>
      </c>
      <c r="D6" s="32">
        <v>1977</v>
      </c>
      <c r="E6" s="32" t="s">
        <v>349</v>
      </c>
      <c r="F6" s="18">
        <f t="shared" si="1"/>
        <v>61.53846153846154</v>
      </c>
    </row>
    <row r="7" spans="1:6" x14ac:dyDescent="0.25">
      <c r="A7" s="17">
        <f t="shared" si="0"/>
        <v>6</v>
      </c>
      <c r="B7" s="32" t="s">
        <v>350</v>
      </c>
      <c r="C7" s="32" t="s">
        <v>351</v>
      </c>
      <c r="D7" s="32">
        <v>1975</v>
      </c>
      <c r="E7" s="32" t="s">
        <v>304</v>
      </c>
      <c r="F7" s="18">
        <f t="shared" si="1"/>
        <v>53.846153846153847</v>
      </c>
    </row>
    <row r="8" spans="1:6" x14ac:dyDescent="0.25">
      <c r="A8" s="17">
        <f t="shared" si="0"/>
        <v>7</v>
      </c>
      <c r="B8" s="32" t="s">
        <v>352</v>
      </c>
      <c r="C8" s="32" t="s">
        <v>353</v>
      </c>
      <c r="D8" s="32">
        <v>1972</v>
      </c>
      <c r="E8" s="32" t="s">
        <v>288</v>
      </c>
      <c r="F8" s="18">
        <f t="shared" si="1"/>
        <v>46.153846153846153</v>
      </c>
    </row>
    <row r="9" spans="1:6" x14ac:dyDescent="0.25">
      <c r="A9" s="17">
        <f t="shared" si="0"/>
        <v>8</v>
      </c>
      <c r="B9" s="32" t="s">
        <v>354</v>
      </c>
      <c r="C9" s="32" t="s">
        <v>213</v>
      </c>
      <c r="D9" s="32">
        <v>1982</v>
      </c>
      <c r="E9" s="32" t="s">
        <v>288</v>
      </c>
      <c r="F9" s="18">
        <f t="shared" si="1"/>
        <v>38.46153846153846</v>
      </c>
    </row>
    <row r="10" spans="1:6" x14ac:dyDescent="0.25">
      <c r="A10" s="17">
        <f t="shared" si="0"/>
        <v>9</v>
      </c>
      <c r="B10" s="32" t="s">
        <v>355</v>
      </c>
      <c r="C10" s="32" t="s">
        <v>356</v>
      </c>
      <c r="D10" s="32">
        <v>1989</v>
      </c>
      <c r="E10" s="32" t="s">
        <v>357</v>
      </c>
      <c r="F10" s="18">
        <f t="shared" si="1"/>
        <v>30.76923076923077</v>
      </c>
    </row>
    <row r="11" spans="1:6" x14ac:dyDescent="0.25">
      <c r="A11" s="17">
        <f t="shared" si="0"/>
        <v>10</v>
      </c>
      <c r="B11" s="32" t="s">
        <v>358</v>
      </c>
      <c r="C11" s="32" t="s">
        <v>359</v>
      </c>
      <c r="D11" s="32">
        <v>1970</v>
      </c>
      <c r="E11" s="32" t="s">
        <v>288</v>
      </c>
      <c r="F11" s="18">
        <f t="shared" si="1"/>
        <v>23.076923076923073</v>
      </c>
    </row>
    <row r="12" spans="1:6" x14ac:dyDescent="0.25">
      <c r="A12" s="17">
        <f t="shared" si="0"/>
        <v>11</v>
      </c>
      <c r="B12" s="32" t="s">
        <v>360</v>
      </c>
      <c r="C12" s="32" t="s">
        <v>229</v>
      </c>
      <c r="D12" s="32">
        <v>1987</v>
      </c>
      <c r="E12" s="32" t="s">
        <v>361</v>
      </c>
      <c r="F12" s="18">
        <f t="shared" si="1"/>
        <v>15.384615384615385</v>
      </c>
    </row>
    <row r="13" spans="1:6" x14ac:dyDescent="0.25">
      <c r="A13" s="17">
        <f t="shared" si="0"/>
        <v>12</v>
      </c>
      <c r="B13" s="32" t="s">
        <v>362</v>
      </c>
      <c r="C13" s="32" t="s">
        <v>348</v>
      </c>
      <c r="D13" s="32">
        <v>1963</v>
      </c>
      <c r="E13" s="32" t="s">
        <v>106</v>
      </c>
      <c r="F13" s="18">
        <f t="shared" si="1"/>
        <v>7.6923076923076872</v>
      </c>
    </row>
    <row r="14" spans="1:6" ht="15.75" thickBot="1" x14ac:dyDescent="0.3">
      <c r="A14" s="19">
        <f t="shared" si="0"/>
        <v>13</v>
      </c>
      <c r="B14" s="33" t="s">
        <v>363</v>
      </c>
      <c r="C14" s="33" t="s">
        <v>78</v>
      </c>
      <c r="D14" s="33">
        <v>1985</v>
      </c>
      <c r="E14" s="33" t="s">
        <v>288</v>
      </c>
      <c r="F14" s="20">
        <f t="shared" si="1"/>
        <v>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98F7-8E9B-42BC-BD55-594382674633}">
  <sheetPr>
    <tabColor rgb="FFFFFF00"/>
  </sheetPr>
  <dimension ref="A1:F2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55" t="s">
        <v>118</v>
      </c>
      <c r="B1" s="2" t="s">
        <v>122</v>
      </c>
      <c r="C1" s="2" t="s">
        <v>119</v>
      </c>
      <c r="D1" s="2" t="s">
        <v>120</v>
      </c>
      <c r="E1" s="2" t="s">
        <v>123</v>
      </c>
      <c r="F1" s="56" t="s">
        <v>121</v>
      </c>
    </row>
    <row r="2" spans="1:6" x14ac:dyDescent="0.25">
      <c r="A2" s="58">
        <v>1</v>
      </c>
      <c r="B2" s="31" t="s">
        <v>0</v>
      </c>
      <c r="C2" s="31" t="s">
        <v>1</v>
      </c>
      <c r="D2" s="31">
        <v>1985</v>
      </c>
      <c r="E2" s="31" t="s">
        <v>2</v>
      </c>
      <c r="F2" s="59">
        <v>100</v>
      </c>
    </row>
    <row r="3" spans="1:6" x14ac:dyDescent="0.25">
      <c r="A3" s="17">
        <v>2</v>
      </c>
      <c r="B3" s="32" t="s">
        <v>234</v>
      </c>
      <c r="C3" s="32" t="s">
        <v>30</v>
      </c>
      <c r="D3" s="32">
        <v>1979</v>
      </c>
      <c r="E3" s="32" t="s">
        <v>63</v>
      </c>
      <c r="F3" s="18">
        <f>(1-A3/21)*100</f>
        <v>90.476190476190482</v>
      </c>
    </row>
    <row r="4" spans="1:6" x14ac:dyDescent="0.25">
      <c r="A4" s="17">
        <v>3</v>
      </c>
      <c r="B4" s="32" t="s">
        <v>61</v>
      </c>
      <c r="C4" s="32" t="s">
        <v>60</v>
      </c>
      <c r="D4" s="32">
        <v>1984</v>
      </c>
      <c r="E4" s="32" t="s">
        <v>364</v>
      </c>
      <c r="F4" s="18">
        <f t="shared" ref="F4:F22" si="0">(1-A4/21)*100</f>
        <v>85.714285714285722</v>
      </c>
    </row>
    <row r="5" spans="1:6" x14ac:dyDescent="0.25">
      <c r="A5" s="17">
        <v>4</v>
      </c>
      <c r="B5" s="32" t="s">
        <v>236</v>
      </c>
      <c r="C5" s="32" t="s">
        <v>235</v>
      </c>
      <c r="D5" s="32">
        <v>1975</v>
      </c>
      <c r="E5" s="32" t="s">
        <v>63</v>
      </c>
      <c r="F5" s="18">
        <f t="shared" si="0"/>
        <v>80.952380952380949</v>
      </c>
    </row>
    <row r="6" spans="1:6" x14ac:dyDescent="0.25">
      <c r="A6" s="17">
        <v>5</v>
      </c>
      <c r="B6" s="32" t="s">
        <v>295</v>
      </c>
      <c r="C6" s="32" t="s">
        <v>296</v>
      </c>
      <c r="D6" s="32">
        <v>1979</v>
      </c>
      <c r="E6" s="32" t="s">
        <v>297</v>
      </c>
      <c r="F6" s="18">
        <f t="shared" si="0"/>
        <v>76.19047619047619</v>
      </c>
    </row>
    <row r="7" spans="1:6" x14ac:dyDescent="0.25">
      <c r="A7" s="17">
        <v>6</v>
      </c>
      <c r="B7" s="32" t="s">
        <v>19</v>
      </c>
      <c r="C7" s="32" t="s">
        <v>365</v>
      </c>
      <c r="D7" s="32">
        <v>1983</v>
      </c>
      <c r="E7" s="32" t="s">
        <v>366</v>
      </c>
      <c r="F7" s="18">
        <f t="shared" si="0"/>
        <v>71.428571428571431</v>
      </c>
    </row>
    <row r="8" spans="1:6" x14ac:dyDescent="0.25">
      <c r="A8" s="17">
        <v>7</v>
      </c>
      <c r="B8" s="32" t="s">
        <v>23</v>
      </c>
      <c r="C8" s="32" t="s">
        <v>24</v>
      </c>
      <c r="D8" s="32">
        <v>1979</v>
      </c>
      <c r="E8" s="32" t="s">
        <v>367</v>
      </c>
      <c r="F8" s="18">
        <f t="shared" si="0"/>
        <v>66.666666666666671</v>
      </c>
    </row>
    <row r="9" spans="1:6" x14ac:dyDescent="0.25">
      <c r="A9" s="17">
        <v>8</v>
      </c>
      <c r="B9" s="32" t="s">
        <v>26</v>
      </c>
      <c r="C9" s="32" t="s">
        <v>27</v>
      </c>
      <c r="D9" s="32">
        <v>1979</v>
      </c>
      <c r="E9" s="32" t="s">
        <v>28</v>
      </c>
      <c r="F9" s="18">
        <f t="shared" si="0"/>
        <v>61.904761904761905</v>
      </c>
    </row>
    <row r="10" spans="1:6" x14ac:dyDescent="0.25">
      <c r="A10" s="17">
        <v>9</v>
      </c>
      <c r="B10" s="32" t="s">
        <v>19</v>
      </c>
      <c r="C10" s="32" t="s">
        <v>178</v>
      </c>
      <c r="D10" s="32">
        <v>1976</v>
      </c>
      <c r="E10" s="32"/>
      <c r="F10" s="18">
        <f t="shared" si="0"/>
        <v>57.142857142857139</v>
      </c>
    </row>
    <row r="11" spans="1:6" x14ac:dyDescent="0.25">
      <c r="A11" s="17">
        <v>10</v>
      </c>
      <c r="B11" s="32" t="s">
        <v>368</v>
      </c>
      <c r="C11" s="32" t="s">
        <v>369</v>
      </c>
      <c r="D11" s="32">
        <v>1999</v>
      </c>
      <c r="E11" s="32" t="s">
        <v>35</v>
      </c>
      <c r="F11" s="18">
        <f t="shared" si="0"/>
        <v>52.380952380952387</v>
      </c>
    </row>
    <row r="12" spans="1:6" x14ac:dyDescent="0.25">
      <c r="A12" s="17">
        <v>11</v>
      </c>
      <c r="B12" s="32" t="s">
        <v>370</v>
      </c>
      <c r="C12" s="32" t="s">
        <v>40</v>
      </c>
      <c r="D12" s="32">
        <v>1971</v>
      </c>
      <c r="E12" s="32" t="s">
        <v>371</v>
      </c>
      <c r="F12" s="18">
        <f t="shared" si="0"/>
        <v>47.619047619047613</v>
      </c>
    </row>
    <row r="13" spans="1:6" x14ac:dyDescent="0.25">
      <c r="A13" s="17">
        <v>12</v>
      </c>
      <c r="B13" s="32" t="s">
        <v>372</v>
      </c>
      <c r="C13" s="32" t="s">
        <v>373</v>
      </c>
      <c r="D13" s="32">
        <v>2007</v>
      </c>
      <c r="E13" s="32"/>
      <c r="F13" s="18">
        <f t="shared" si="0"/>
        <v>42.857142857142861</v>
      </c>
    </row>
    <row r="14" spans="1:6" x14ac:dyDescent="0.25">
      <c r="A14" s="17">
        <v>13</v>
      </c>
      <c r="B14" s="32" t="s">
        <v>12</v>
      </c>
      <c r="C14" s="32" t="s">
        <v>73</v>
      </c>
      <c r="D14" s="32">
        <v>1974</v>
      </c>
      <c r="E14" s="32" t="s">
        <v>374</v>
      </c>
      <c r="F14" s="18">
        <f t="shared" si="0"/>
        <v>38.095238095238095</v>
      </c>
    </row>
    <row r="15" spans="1:6" x14ac:dyDescent="0.25">
      <c r="A15" s="17">
        <v>14</v>
      </c>
      <c r="B15" s="32" t="s">
        <v>375</v>
      </c>
      <c r="C15" s="32" t="s">
        <v>116</v>
      </c>
      <c r="D15" s="32">
        <v>1986</v>
      </c>
      <c r="E15" s="32" t="s">
        <v>376</v>
      </c>
      <c r="F15" s="18">
        <f t="shared" si="0"/>
        <v>33.333333333333336</v>
      </c>
    </row>
    <row r="16" spans="1:6" x14ac:dyDescent="0.25">
      <c r="A16" s="17">
        <v>15</v>
      </c>
      <c r="B16" s="32" t="s">
        <v>377</v>
      </c>
      <c r="C16" s="32" t="s">
        <v>40</v>
      </c>
      <c r="D16" s="32">
        <v>1988</v>
      </c>
      <c r="E16" s="32"/>
      <c r="F16" s="18">
        <f t="shared" si="0"/>
        <v>28.571428571428569</v>
      </c>
    </row>
    <row r="17" spans="1:6" x14ac:dyDescent="0.25">
      <c r="A17" s="17">
        <v>16</v>
      </c>
      <c r="B17" s="32" t="s">
        <v>378</v>
      </c>
      <c r="C17" s="32" t="s">
        <v>33</v>
      </c>
      <c r="D17" s="32">
        <v>2004</v>
      </c>
      <c r="E17" s="32"/>
      <c r="F17" s="18">
        <f t="shared" si="0"/>
        <v>23.809523809523814</v>
      </c>
    </row>
    <row r="18" spans="1:6" x14ac:dyDescent="0.25">
      <c r="A18" s="17">
        <v>17</v>
      </c>
      <c r="B18" s="32" t="s">
        <v>313</v>
      </c>
      <c r="C18" s="32" t="s">
        <v>105</v>
      </c>
      <c r="D18" s="32">
        <v>1978</v>
      </c>
      <c r="E18" s="32"/>
      <c r="F18" s="18">
        <f t="shared" si="0"/>
        <v>19.047619047619047</v>
      </c>
    </row>
    <row r="19" spans="1:6" x14ac:dyDescent="0.25">
      <c r="A19" s="17">
        <v>18</v>
      </c>
      <c r="B19" s="32" t="s">
        <v>372</v>
      </c>
      <c r="C19" s="32" t="s">
        <v>96</v>
      </c>
      <c r="D19" s="32">
        <v>1969</v>
      </c>
      <c r="E19" s="32"/>
      <c r="F19" s="18">
        <f t="shared" si="0"/>
        <v>14.28571428571429</v>
      </c>
    </row>
    <row r="20" spans="1:6" x14ac:dyDescent="0.25">
      <c r="A20" s="17">
        <v>19</v>
      </c>
      <c r="B20" s="32" t="s">
        <v>86</v>
      </c>
      <c r="C20" s="32" t="s">
        <v>87</v>
      </c>
      <c r="D20" s="32">
        <v>1971</v>
      </c>
      <c r="E20" s="32" t="s">
        <v>14</v>
      </c>
      <c r="F20" s="18">
        <f t="shared" si="0"/>
        <v>9.5238095238095237</v>
      </c>
    </row>
    <row r="21" spans="1:6" x14ac:dyDescent="0.25">
      <c r="A21" s="17">
        <v>20</v>
      </c>
      <c r="B21" s="32" t="s">
        <v>12</v>
      </c>
      <c r="C21" s="32" t="s">
        <v>7</v>
      </c>
      <c r="D21" s="32">
        <v>1980</v>
      </c>
      <c r="E21" s="32" t="s">
        <v>14</v>
      </c>
      <c r="F21" s="18">
        <f t="shared" si="0"/>
        <v>4.7619047619047672</v>
      </c>
    </row>
    <row r="22" spans="1:6" ht="15.75" thickBot="1" x14ac:dyDescent="0.3">
      <c r="A22" s="19">
        <v>21</v>
      </c>
      <c r="B22" s="33" t="s">
        <v>379</v>
      </c>
      <c r="C22" s="33" t="s">
        <v>87</v>
      </c>
      <c r="D22" s="33">
        <v>1955</v>
      </c>
      <c r="E22" s="33" t="s">
        <v>215</v>
      </c>
      <c r="F22" s="20">
        <f t="shared" si="0"/>
        <v>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54C8F-FE25-409F-BB02-EFED678C3815}">
  <sheetPr>
    <tabColor rgb="FFFFFF00"/>
  </sheetPr>
  <dimension ref="A1:G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  <col min="7" max="7" width="8.85546875" style="22"/>
  </cols>
  <sheetData>
    <row r="1" spans="1:7" ht="15.75" thickBot="1" x14ac:dyDescent="0.3">
      <c r="A1" s="55" t="s">
        <v>118</v>
      </c>
      <c r="B1" s="2" t="s">
        <v>122</v>
      </c>
      <c r="C1" s="2" t="s">
        <v>119</v>
      </c>
      <c r="D1" s="2" t="s">
        <v>120</v>
      </c>
      <c r="E1" s="2" t="s">
        <v>123</v>
      </c>
      <c r="F1" s="56" t="s">
        <v>121</v>
      </c>
    </row>
    <row r="2" spans="1:7" x14ac:dyDescent="0.25">
      <c r="A2" s="58">
        <v>1</v>
      </c>
      <c r="B2" s="31" t="s">
        <v>380</v>
      </c>
      <c r="C2" s="31" t="s">
        <v>381</v>
      </c>
      <c r="D2" s="31">
        <v>1979</v>
      </c>
      <c r="E2" s="31" t="s">
        <v>382</v>
      </c>
      <c r="F2" s="59">
        <v>100</v>
      </c>
      <c r="G2" s="23"/>
    </row>
    <row r="3" spans="1:7" x14ac:dyDescent="0.25">
      <c r="A3" s="17">
        <v>2</v>
      </c>
      <c r="B3" s="32" t="s">
        <v>48</v>
      </c>
      <c r="C3" s="32" t="s">
        <v>49</v>
      </c>
      <c r="D3" s="32">
        <v>1980</v>
      </c>
      <c r="E3" s="32" t="s">
        <v>304</v>
      </c>
      <c r="F3" s="18">
        <f>(1-A3/6)*100</f>
        <v>66.666666666666671</v>
      </c>
      <c r="G3" s="23"/>
    </row>
    <row r="4" spans="1:7" x14ac:dyDescent="0.25">
      <c r="A4" s="17">
        <v>3</v>
      </c>
      <c r="B4" s="32" t="s">
        <v>214</v>
      </c>
      <c r="C4" s="32" t="s">
        <v>213</v>
      </c>
      <c r="D4" s="32">
        <v>1971</v>
      </c>
      <c r="E4" s="32" t="s">
        <v>215</v>
      </c>
      <c r="F4" s="18">
        <f t="shared" ref="F4:F7" si="0">(1-A4/6)*100</f>
        <v>50</v>
      </c>
      <c r="G4" s="23"/>
    </row>
    <row r="5" spans="1:7" x14ac:dyDescent="0.25">
      <c r="A5" s="17">
        <v>4</v>
      </c>
      <c r="B5" s="32" t="s">
        <v>344</v>
      </c>
      <c r="C5" s="32" t="s">
        <v>345</v>
      </c>
      <c r="D5" s="32">
        <v>1991</v>
      </c>
      <c r="E5" s="32" t="s">
        <v>346</v>
      </c>
      <c r="F5" s="18">
        <f t="shared" si="0"/>
        <v>33.333333333333336</v>
      </c>
      <c r="G5" s="23"/>
    </row>
    <row r="6" spans="1:7" x14ac:dyDescent="0.25">
      <c r="A6" s="17">
        <v>5</v>
      </c>
      <c r="B6" s="32" t="s">
        <v>360</v>
      </c>
      <c r="C6" s="32" t="s">
        <v>229</v>
      </c>
      <c r="D6" s="32">
        <v>1987</v>
      </c>
      <c r="E6" s="32" t="s">
        <v>376</v>
      </c>
      <c r="F6" s="18">
        <f t="shared" si="0"/>
        <v>16.666666666666664</v>
      </c>
      <c r="G6" s="23"/>
    </row>
    <row r="7" spans="1:7" ht="15.75" thickBot="1" x14ac:dyDescent="0.3">
      <c r="A7" s="19">
        <v>6</v>
      </c>
      <c r="B7" s="33" t="s">
        <v>98</v>
      </c>
      <c r="C7" s="33" t="s">
        <v>99</v>
      </c>
      <c r="D7" s="33">
        <v>1989</v>
      </c>
      <c r="E7" s="33" t="s">
        <v>218</v>
      </c>
      <c r="F7" s="20">
        <f t="shared" si="0"/>
        <v>0</v>
      </c>
      <c r="G7" s="23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5F178-52E5-415A-9233-F2A0D8768674}">
  <sheetPr>
    <tabColor rgb="FF7030A0"/>
  </sheetPr>
  <dimension ref="A1:F39"/>
  <sheetViews>
    <sheetView workbookViewId="0">
      <pane ySplit="1" topLeftCell="A4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55" t="s">
        <v>118</v>
      </c>
      <c r="B1" s="2" t="s">
        <v>122</v>
      </c>
      <c r="C1" s="2" t="s">
        <v>119</v>
      </c>
      <c r="D1" s="2" t="s">
        <v>120</v>
      </c>
      <c r="E1" s="2" t="s">
        <v>123</v>
      </c>
      <c r="F1" s="56" t="s">
        <v>121</v>
      </c>
    </row>
    <row r="2" spans="1:6" x14ac:dyDescent="0.25">
      <c r="A2" s="51">
        <v>1</v>
      </c>
      <c r="B2" s="31" t="s">
        <v>404</v>
      </c>
      <c r="C2" s="31" t="s">
        <v>96</v>
      </c>
      <c r="D2" s="31">
        <v>2001</v>
      </c>
      <c r="E2" s="31" t="s">
        <v>384</v>
      </c>
      <c r="F2" s="52">
        <v>100</v>
      </c>
    </row>
    <row r="3" spans="1:6" x14ac:dyDescent="0.25">
      <c r="A3" s="27">
        <v>2</v>
      </c>
      <c r="B3" s="32" t="s">
        <v>0</v>
      </c>
      <c r="C3" s="32" t="s">
        <v>1</v>
      </c>
      <c r="D3" s="32">
        <v>1985</v>
      </c>
      <c r="E3" s="32" t="s">
        <v>2</v>
      </c>
      <c r="F3" s="28">
        <f>(1-A3/38)*100</f>
        <v>94.736842105263165</v>
      </c>
    </row>
    <row r="4" spans="1:6" x14ac:dyDescent="0.25">
      <c r="A4" s="27">
        <v>3</v>
      </c>
      <c r="B4" s="32" t="s">
        <v>405</v>
      </c>
      <c r="C4" s="32" t="s">
        <v>1</v>
      </c>
      <c r="D4" s="32">
        <v>1979</v>
      </c>
      <c r="E4" s="32" t="s">
        <v>385</v>
      </c>
      <c r="F4" s="28">
        <f t="shared" ref="F4:F39" si="0">(1-A4/38)*100</f>
        <v>92.10526315789474</v>
      </c>
    </row>
    <row r="5" spans="1:6" x14ac:dyDescent="0.25">
      <c r="A5" s="27">
        <v>4</v>
      </c>
      <c r="B5" s="32" t="s">
        <v>65</v>
      </c>
      <c r="C5" s="32" t="s">
        <v>30</v>
      </c>
      <c r="D5" s="32">
        <v>1974</v>
      </c>
      <c r="E5" s="32"/>
      <c r="F5" s="28">
        <f t="shared" si="0"/>
        <v>89.473684210526315</v>
      </c>
    </row>
    <row r="6" spans="1:6" x14ac:dyDescent="0.25">
      <c r="A6" s="27">
        <v>5</v>
      </c>
      <c r="B6" s="32" t="s">
        <v>406</v>
      </c>
      <c r="C6" s="32" t="s">
        <v>4</v>
      </c>
      <c r="D6" s="32">
        <v>1979</v>
      </c>
      <c r="E6" s="32" t="s">
        <v>386</v>
      </c>
      <c r="F6" s="28">
        <f t="shared" si="0"/>
        <v>86.842105263157904</v>
      </c>
    </row>
    <row r="7" spans="1:6" x14ac:dyDescent="0.25">
      <c r="A7" s="27">
        <v>6</v>
      </c>
      <c r="B7" s="32" t="s">
        <v>19</v>
      </c>
      <c r="C7" s="32" t="s">
        <v>7</v>
      </c>
      <c r="D7" s="32">
        <v>1983</v>
      </c>
      <c r="E7" s="32" t="s">
        <v>366</v>
      </c>
      <c r="F7" s="28">
        <f t="shared" si="0"/>
        <v>84.210526315789465</v>
      </c>
    </row>
    <row r="8" spans="1:6" x14ac:dyDescent="0.25">
      <c r="A8" s="27">
        <v>7</v>
      </c>
      <c r="B8" s="32" t="s">
        <v>26</v>
      </c>
      <c r="C8" s="32" t="s">
        <v>27</v>
      </c>
      <c r="D8" s="32">
        <v>1979</v>
      </c>
      <c r="E8" s="32" t="s">
        <v>28</v>
      </c>
      <c r="F8" s="28">
        <f t="shared" si="0"/>
        <v>81.578947368421055</v>
      </c>
    </row>
    <row r="9" spans="1:6" x14ac:dyDescent="0.25">
      <c r="A9" s="27">
        <v>8</v>
      </c>
      <c r="B9" s="32" t="s">
        <v>23</v>
      </c>
      <c r="C9" s="32" t="s">
        <v>24</v>
      </c>
      <c r="D9" s="32">
        <v>1979</v>
      </c>
      <c r="E9" s="32" t="s">
        <v>25</v>
      </c>
      <c r="F9" s="28">
        <f t="shared" si="0"/>
        <v>78.94736842105263</v>
      </c>
    </row>
    <row r="10" spans="1:6" x14ac:dyDescent="0.25">
      <c r="A10" s="27">
        <v>9</v>
      </c>
      <c r="B10" s="32" t="s">
        <v>407</v>
      </c>
      <c r="C10" s="32" t="s">
        <v>153</v>
      </c>
      <c r="D10" s="32">
        <v>1979</v>
      </c>
      <c r="E10" s="32" t="s">
        <v>387</v>
      </c>
      <c r="F10" s="28">
        <f t="shared" si="0"/>
        <v>76.31578947368422</v>
      </c>
    </row>
    <row r="11" spans="1:6" x14ac:dyDescent="0.25">
      <c r="A11" s="27">
        <v>10</v>
      </c>
      <c r="B11" s="32" t="s">
        <v>408</v>
      </c>
      <c r="C11" s="32" t="s">
        <v>24</v>
      </c>
      <c r="D11" s="32">
        <v>1976</v>
      </c>
      <c r="E11" s="32" t="s">
        <v>388</v>
      </c>
      <c r="F11" s="28">
        <f t="shared" si="0"/>
        <v>73.684210526315795</v>
      </c>
    </row>
    <row r="12" spans="1:6" x14ac:dyDescent="0.25">
      <c r="A12" s="27">
        <v>11</v>
      </c>
      <c r="B12" s="32" t="s">
        <v>303</v>
      </c>
      <c r="C12" s="32" t="s">
        <v>171</v>
      </c>
      <c r="D12" s="32">
        <v>1974</v>
      </c>
      <c r="E12" s="32"/>
      <c r="F12" s="28">
        <f t="shared" si="0"/>
        <v>71.05263157894737</v>
      </c>
    </row>
    <row r="13" spans="1:6" x14ac:dyDescent="0.25">
      <c r="A13" s="27">
        <v>12</v>
      </c>
      <c r="B13" s="32" t="s">
        <v>409</v>
      </c>
      <c r="C13" s="32" t="s">
        <v>334</v>
      </c>
      <c r="D13" s="32">
        <v>1972</v>
      </c>
      <c r="E13" s="32"/>
      <c r="F13" s="28">
        <f t="shared" si="0"/>
        <v>68.421052631578945</v>
      </c>
    </row>
    <row r="14" spans="1:6" x14ac:dyDescent="0.25">
      <c r="A14" s="27">
        <v>13</v>
      </c>
      <c r="B14" s="32" t="s">
        <v>45</v>
      </c>
      <c r="C14" s="32" t="s">
        <v>60</v>
      </c>
      <c r="D14" s="32">
        <v>2000</v>
      </c>
      <c r="E14" s="32" t="s">
        <v>271</v>
      </c>
      <c r="F14" s="28">
        <f t="shared" si="0"/>
        <v>65.789473684210535</v>
      </c>
    </row>
    <row r="15" spans="1:6" x14ac:dyDescent="0.25">
      <c r="A15" s="27">
        <v>14</v>
      </c>
      <c r="B15" s="32" t="s">
        <v>410</v>
      </c>
      <c r="C15" s="32" t="s">
        <v>33</v>
      </c>
      <c r="D15" s="32">
        <v>1991</v>
      </c>
      <c r="E15" s="32"/>
      <c r="F15" s="28">
        <f t="shared" si="0"/>
        <v>63.157894736842103</v>
      </c>
    </row>
    <row r="16" spans="1:6" x14ac:dyDescent="0.25">
      <c r="A16" s="27">
        <v>15</v>
      </c>
      <c r="B16" s="32" t="s">
        <v>411</v>
      </c>
      <c r="C16" s="32" t="s">
        <v>27</v>
      </c>
      <c r="D16" s="32">
        <v>1959</v>
      </c>
      <c r="E16" s="32" t="s">
        <v>389</v>
      </c>
      <c r="F16" s="28">
        <f t="shared" si="0"/>
        <v>60.526315789473685</v>
      </c>
    </row>
    <row r="17" spans="1:6" x14ac:dyDescent="0.25">
      <c r="A17" s="27">
        <v>16</v>
      </c>
      <c r="B17" s="32" t="s">
        <v>412</v>
      </c>
      <c r="C17" s="32" t="s">
        <v>424</v>
      </c>
      <c r="D17" s="32">
        <v>1958</v>
      </c>
      <c r="E17" s="32" t="s">
        <v>390</v>
      </c>
      <c r="F17" s="28">
        <f t="shared" si="0"/>
        <v>57.894736842105267</v>
      </c>
    </row>
    <row r="18" spans="1:6" x14ac:dyDescent="0.25">
      <c r="A18" s="27">
        <v>17</v>
      </c>
      <c r="B18" s="32" t="s">
        <v>413</v>
      </c>
      <c r="C18" s="32" t="s">
        <v>96</v>
      </c>
      <c r="D18" s="32">
        <v>1970</v>
      </c>
      <c r="E18" s="32" t="s">
        <v>391</v>
      </c>
      <c r="F18" s="28">
        <f t="shared" si="0"/>
        <v>55.263157894736835</v>
      </c>
    </row>
    <row r="19" spans="1:6" x14ac:dyDescent="0.25">
      <c r="A19" s="27">
        <v>18</v>
      </c>
      <c r="B19" s="32" t="s">
        <v>245</v>
      </c>
      <c r="C19" s="32" t="s">
        <v>171</v>
      </c>
      <c r="D19" s="32">
        <v>2001</v>
      </c>
      <c r="E19" s="32" t="s">
        <v>392</v>
      </c>
      <c r="F19" s="28">
        <f t="shared" si="0"/>
        <v>52.631578947368432</v>
      </c>
    </row>
    <row r="20" spans="1:6" x14ac:dyDescent="0.25">
      <c r="A20" s="27">
        <v>19</v>
      </c>
      <c r="B20" s="32" t="s">
        <v>414</v>
      </c>
      <c r="C20" s="32" t="s">
        <v>60</v>
      </c>
      <c r="D20" s="32">
        <v>1974</v>
      </c>
      <c r="E20" s="32" t="s">
        <v>63</v>
      </c>
      <c r="F20" s="28">
        <f t="shared" si="0"/>
        <v>50</v>
      </c>
    </row>
    <row r="21" spans="1:6" x14ac:dyDescent="0.25">
      <c r="A21" s="27">
        <v>20</v>
      </c>
      <c r="B21" s="32" t="s">
        <v>415</v>
      </c>
      <c r="C21" s="32" t="s">
        <v>296</v>
      </c>
      <c r="D21" s="32">
        <v>1973</v>
      </c>
      <c r="E21" s="32" t="s">
        <v>393</v>
      </c>
      <c r="F21" s="28">
        <f t="shared" si="0"/>
        <v>47.368421052631582</v>
      </c>
    </row>
    <row r="22" spans="1:6" x14ac:dyDescent="0.25">
      <c r="A22" s="27">
        <v>21</v>
      </c>
      <c r="B22" s="32" t="s">
        <v>245</v>
      </c>
      <c r="C22" s="32" t="s">
        <v>242</v>
      </c>
      <c r="D22" s="32">
        <v>2005</v>
      </c>
      <c r="E22" s="32" t="s">
        <v>394</v>
      </c>
      <c r="F22" s="28">
        <f t="shared" si="0"/>
        <v>44.73684210526315</v>
      </c>
    </row>
    <row r="23" spans="1:6" x14ac:dyDescent="0.25">
      <c r="A23" s="27">
        <v>22</v>
      </c>
      <c r="B23" s="32" t="s">
        <v>45</v>
      </c>
      <c r="C23" s="32" t="s">
        <v>40</v>
      </c>
      <c r="D23" s="32">
        <v>1968</v>
      </c>
      <c r="E23" s="32"/>
      <c r="F23" s="28">
        <f t="shared" si="0"/>
        <v>42.105263157894733</v>
      </c>
    </row>
    <row r="24" spans="1:6" x14ac:dyDescent="0.25">
      <c r="A24" s="27">
        <v>23</v>
      </c>
      <c r="B24" s="32" t="s">
        <v>416</v>
      </c>
      <c r="C24" s="32" t="s">
        <v>425</v>
      </c>
      <c r="D24" s="32">
        <v>1966</v>
      </c>
      <c r="E24" s="32"/>
      <c r="F24" s="28">
        <f t="shared" si="0"/>
        <v>39.473684210526315</v>
      </c>
    </row>
    <row r="25" spans="1:6" x14ac:dyDescent="0.25">
      <c r="A25" s="27">
        <v>24</v>
      </c>
      <c r="B25" s="32" t="s">
        <v>417</v>
      </c>
      <c r="C25" s="32" t="s">
        <v>424</v>
      </c>
      <c r="D25" s="32">
        <v>1983</v>
      </c>
      <c r="E25" s="32" t="s">
        <v>395</v>
      </c>
      <c r="F25" s="28">
        <f t="shared" si="0"/>
        <v>36.842105263157897</v>
      </c>
    </row>
    <row r="26" spans="1:6" x14ac:dyDescent="0.25">
      <c r="A26" s="27">
        <v>25</v>
      </c>
      <c r="B26" s="32" t="s">
        <v>418</v>
      </c>
      <c r="C26" s="32" t="s">
        <v>10</v>
      </c>
      <c r="D26" s="32">
        <v>1965</v>
      </c>
      <c r="E26" s="32" t="s">
        <v>396</v>
      </c>
      <c r="F26" s="28">
        <f t="shared" si="0"/>
        <v>34.210526315789465</v>
      </c>
    </row>
    <row r="27" spans="1:6" x14ac:dyDescent="0.25">
      <c r="A27" s="27">
        <v>26</v>
      </c>
      <c r="B27" s="32" t="s">
        <v>419</v>
      </c>
      <c r="C27" s="32" t="s">
        <v>27</v>
      </c>
      <c r="D27" s="32">
        <v>1977</v>
      </c>
      <c r="E27" s="32" t="s">
        <v>397</v>
      </c>
      <c r="F27" s="28">
        <f t="shared" si="0"/>
        <v>31.578947368421051</v>
      </c>
    </row>
    <row r="28" spans="1:6" x14ac:dyDescent="0.25">
      <c r="A28" s="27">
        <v>27</v>
      </c>
      <c r="B28" s="32" t="s">
        <v>420</v>
      </c>
      <c r="C28" s="32" t="s">
        <v>248</v>
      </c>
      <c r="D28" s="32">
        <v>1981</v>
      </c>
      <c r="E28" s="32" t="s">
        <v>398</v>
      </c>
      <c r="F28" s="28">
        <f t="shared" si="0"/>
        <v>28.947368421052634</v>
      </c>
    </row>
    <row r="29" spans="1:6" x14ac:dyDescent="0.25">
      <c r="A29" s="27">
        <v>28</v>
      </c>
      <c r="B29" s="32" t="s">
        <v>70</v>
      </c>
      <c r="C29" s="32" t="s">
        <v>71</v>
      </c>
      <c r="D29" s="32">
        <v>1976</v>
      </c>
      <c r="E29" s="32" t="s">
        <v>399</v>
      </c>
      <c r="F29" s="28">
        <f t="shared" si="0"/>
        <v>26.315789473684216</v>
      </c>
    </row>
    <row r="30" spans="1:6" x14ac:dyDescent="0.25">
      <c r="A30" s="27">
        <v>29</v>
      </c>
      <c r="B30" s="32" t="s">
        <v>245</v>
      </c>
      <c r="C30" s="32" t="s">
        <v>171</v>
      </c>
      <c r="D30" s="32">
        <v>1973</v>
      </c>
      <c r="E30" s="32" t="s">
        <v>400</v>
      </c>
      <c r="F30" s="28">
        <f t="shared" si="0"/>
        <v>23.684210526315784</v>
      </c>
    </row>
    <row r="31" spans="1:6" x14ac:dyDescent="0.25">
      <c r="A31" s="27">
        <v>30</v>
      </c>
      <c r="B31" s="32" t="s">
        <v>421</v>
      </c>
      <c r="C31" s="32" t="s">
        <v>105</v>
      </c>
      <c r="D31" s="32">
        <v>1983</v>
      </c>
      <c r="E31" s="32" t="s">
        <v>389</v>
      </c>
      <c r="F31" s="28">
        <f t="shared" si="0"/>
        <v>21.052631578947366</v>
      </c>
    </row>
    <row r="32" spans="1:6" x14ac:dyDescent="0.25">
      <c r="A32" s="27">
        <v>31</v>
      </c>
      <c r="B32" s="32" t="s">
        <v>303</v>
      </c>
      <c r="C32" s="32" t="s">
        <v>96</v>
      </c>
      <c r="D32" s="32">
        <v>1971</v>
      </c>
      <c r="E32" s="32" t="s">
        <v>401</v>
      </c>
      <c r="F32" s="28">
        <f t="shared" si="0"/>
        <v>18.421052631578949</v>
      </c>
    </row>
    <row r="33" spans="1:6" x14ac:dyDescent="0.25">
      <c r="A33" s="27">
        <v>32</v>
      </c>
      <c r="B33" s="32" t="s">
        <v>86</v>
      </c>
      <c r="C33" s="32" t="s">
        <v>87</v>
      </c>
      <c r="D33" s="32">
        <v>1971</v>
      </c>
      <c r="E33" s="32" t="s">
        <v>14</v>
      </c>
      <c r="F33" s="28">
        <f t="shared" si="0"/>
        <v>15.789473684210531</v>
      </c>
    </row>
    <row r="34" spans="1:6" x14ac:dyDescent="0.25">
      <c r="A34" s="27">
        <v>33</v>
      </c>
      <c r="B34" s="32" t="s">
        <v>422</v>
      </c>
      <c r="C34" s="32" t="s">
        <v>7</v>
      </c>
      <c r="D34" s="32">
        <v>1974</v>
      </c>
      <c r="E34" s="32" t="s">
        <v>402</v>
      </c>
      <c r="F34" s="28">
        <f t="shared" si="0"/>
        <v>13.157894736842103</v>
      </c>
    </row>
    <row r="35" spans="1:6" x14ac:dyDescent="0.25">
      <c r="A35" s="27">
        <v>34</v>
      </c>
      <c r="B35" s="32" t="s">
        <v>12</v>
      </c>
      <c r="C35" s="32" t="s">
        <v>7</v>
      </c>
      <c r="D35" s="32">
        <v>1980</v>
      </c>
      <c r="E35" s="32" t="s">
        <v>14</v>
      </c>
      <c r="F35" s="28">
        <f t="shared" si="0"/>
        <v>10.526315789473683</v>
      </c>
    </row>
    <row r="36" spans="1:6" x14ac:dyDescent="0.25">
      <c r="A36" s="27">
        <v>35</v>
      </c>
      <c r="B36" s="32" t="s">
        <v>423</v>
      </c>
      <c r="C36" s="32" t="s">
        <v>4</v>
      </c>
      <c r="D36" s="32">
        <v>1978</v>
      </c>
      <c r="E36" s="32"/>
      <c r="F36" s="28">
        <f t="shared" si="0"/>
        <v>7.8947368421052655</v>
      </c>
    </row>
    <row r="37" spans="1:6" x14ac:dyDescent="0.25">
      <c r="A37" s="27">
        <v>36</v>
      </c>
      <c r="B37" s="32" t="s">
        <v>82</v>
      </c>
      <c r="C37" s="32" t="s">
        <v>60</v>
      </c>
      <c r="D37" s="32">
        <v>1977</v>
      </c>
      <c r="E37" s="32" t="s">
        <v>403</v>
      </c>
      <c r="F37" s="28">
        <f t="shared" si="0"/>
        <v>5.2631578947368478</v>
      </c>
    </row>
    <row r="38" spans="1:6" x14ac:dyDescent="0.25">
      <c r="A38" s="27">
        <v>37</v>
      </c>
      <c r="B38" s="32" t="s">
        <v>426</v>
      </c>
      <c r="C38" s="32" t="s">
        <v>4</v>
      </c>
      <c r="D38" s="32">
        <v>1966</v>
      </c>
      <c r="E38" s="32" t="s">
        <v>244</v>
      </c>
      <c r="F38" s="28">
        <f t="shared" si="0"/>
        <v>2.6315789473684181</v>
      </c>
    </row>
    <row r="39" spans="1:6" ht="15.75" thickBot="1" x14ac:dyDescent="0.3">
      <c r="A39" s="29">
        <v>38</v>
      </c>
      <c r="B39" s="33" t="s">
        <v>427</v>
      </c>
      <c r="C39" s="33" t="s">
        <v>428</v>
      </c>
      <c r="D39" s="33">
        <v>2003</v>
      </c>
      <c r="E39" s="33"/>
      <c r="F39" s="30">
        <f t="shared" si="0"/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A427-F4BE-4967-8F7F-106CE662AC1E}">
  <sheetPr>
    <tabColor rgb="FF7030A0"/>
  </sheetPr>
  <dimension ref="A1:J1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10" ht="15.75" thickBot="1" x14ac:dyDescent="0.3">
      <c r="A1" s="55" t="s">
        <v>118</v>
      </c>
      <c r="B1" s="2" t="s">
        <v>122</v>
      </c>
      <c r="C1" s="2" t="s">
        <v>119</v>
      </c>
      <c r="D1" s="2" t="s">
        <v>120</v>
      </c>
      <c r="E1" s="2" t="s">
        <v>123</v>
      </c>
      <c r="F1" s="56" t="s">
        <v>121</v>
      </c>
    </row>
    <row r="2" spans="1:10" ht="15.75" thickBot="1" x14ac:dyDescent="0.3">
      <c r="A2" s="51">
        <v>1</v>
      </c>
      <c r="B2" s="31" t="s">
        <v>432</v>
      </c>
      <c r="C2" s="31" t="s">
        <v>59</v>
      </c>
      <c r="D2" s="31">
        <v>1977</v>
      </c>
      <c r="E2" s="31"/>
      <c r="F2" s="52">
        <v>100</v>
      </c>
      <c r="J2" s="25"/>
    </row>
    <row r="3" spans="1:10" ht="15.75" thickBot="1" x14ac:dyDescent="0.3">
      <c r="A3" s="27">
        <v>2</v>
      </c>
      <c r="B3" s="32" t="s">
        <v>214</v>
      </c>
      <c r="C3" s="32" t="s">
        <v>213</v>
      </c>
      <c r="D3" s="32">
        <v>1971</v>
      </c>
      <c r="E3" s="32" t="s">
        <v>429</v>
      </c>
      <c r="F3" s="28">
        <f>(1-A3/12)*100</f>
        <v>83.333333333333343</v>
      </c>
      <c r="J3" s="25"/>
    </row>
    <row r="4" spans="1:10" ht="15.75" thickBot="1" x14ac:dyDescent="0.3">
      <c r="A4" s="27">
        <v>3</v>
      </c>
      <c r="B4" s="32" t="s">
        <v>344</v>
      </c>
      <c r="C4" s="32" t="s">
        <v>345</v>
      </c>
      <c r="D4" s="32">
        <v>1991</v>
      </c>
      <c r="E4" s="32" t="s">
        <v>346</v>
      </c>
      <c r="F4" s="28">
        <f t="shared" ref="F4:F13" si="0">(1-A4/12)*100</f>
        <v>75</v>
      </c>
      <c r="J4" s="25"/>
    </row>
    <row r="5" spans="1:10" ht="15.75" thickBot="1" x14ac:dyDescent="0.3">
      <c r="A5" s="27">
        <v>4</v>
      </c>
      <c r="B5" s="32" t="s">
        <v>48</v>
      </c>
      <c r="C5" s="32" t="s">
        <v>49</v>
      </c>
      <c r="D5" s="32">
        <v>1980</v>
      </c>
      <c r="E5" s="32"/>
      <c r="F5" s="28">
        <f t="shared" si="0"/>
        <v>66.666666666666671</v>
      </c>
      <c r="J5" s="25"/>
    </row>
    <row r="6" spans="1:10" ht="15.75" thickBot="1" x14ac:dyDescent="0.3">
      <c r="A6" s="27">
        <v>5</v>
      </c>
      <c r="B6" s="32" t="s">
        <v>77</v>
      </c>
      <c r="C6" s="32" t="s">
        <v>78</v>
      </c>
      <c r="D6" s="32">
        <v>1984</v>
      </c>
      <c r="E6" s="32" t="s">
        <v>430</v>
      </c>
      <c r="F6" s="28">
        <f t="shared" si="0"/>
        <v>58.333333333333329</v>
      </c>
      <c r="J6" s="25"/>
    </row>
    <row r="7" spans="1:10" ht="15.75" thickBot="1" x14ac:dyDescent="0.3">
      <c r="A7" s="27">
        <v>6</v>
      </c>
      <c r="B7" s="32" t="s">
        <v>433</v>
      </c>
      <c r="C7" s="32" t="s">
        <v>440</v>
      </c>
      <c r="D7" s="32">
        <v>1971</v>
      </c>
      <c r="E7" s="32"/>
      <c r="F7" s="28">
        <f t="shared" si="0"/>
        <v>50</v>
      </c>
      <c r="J7" s="25"/>
    </row>
    <row r="8" spans="1:10" ht="15.75" thickBot="1" x14ac:dyDescent="0.3">
      <c r="A8" s="27">
        <v>7</v>
      </c>
      <c r="B8" s="32" t="s">
        <v>434</v>
      </c>
      <c r="C8" s="32" t="s">
        <v>93</v>
      </c>
      <c r="D8" s="32">
        <v>1983</v>
      </c>
      <c r="E8" s="32"/>
      <c r="F8" s="28">
        <f t="shared" si="0"/>
        <v>41.666666666666664</v>
      </c>
      <c r="J8" s="25"/>
    </row>
    <row r="9" spans="1:10" ht="15.75" thickBot="1" x14ac:dyDescent="0.3">
      <c r="A9" s="27">
        <v>8</v>
      </c>
      <c r="B9" s="32" t="s">
        <v>435</v>
      </c>
      <c r="C9" s="32" t="s">
        <v>441</v>
      </c>
      <c r="D9" s="32">
        <v>1987</v>
      </c>
      <c r="E9" s="32" t="s">
        <v>431</v>
      </c>
      <c r="F9" s="28">
        <f t="shared" si="0"/>
        <v>33.333333333333336</v>
      </c>
      <c r="J9" s="25"/>
    </row>
    <row r="10" spans="1:10" ht="15.75" thickBot="1" x14ac:dyDescent="0.3">
      <c r="A10" s="27">
        <v>9</v>
      </c>
      <c r="B10" s="32" t="s">
        <v>436</v>
      </c>
      <c r="C10" s="32" t="s">
        <v>442</v>
      </c>
      <c r="D10" s="32">
        <v>1968</v>
      </c>
      <c r="E10" s="32" t="s">
        <v>389</v>
      </c>
      <c r="F10" s="28">
        <f t="shared" si="0"/>
        <v>25</v>
      </c>
      <c r="J10" s="25"/>
    </row>
    <row r="11" spans="1:10" ht="15.75" thickBot="1" x14ac:dyDescent="0.3">
      <c r="A11" s="27">
        <v>10</v>
      </c>
      <c r="B11" s="32" t="s">
        <v>437</v>
      </c>
      <c r="C11" s="32" t="s">
        <v>229</v>
      </c>
      <c r="D11" s="32">
        <v>1988</v>
      </c>
      <c r="E11" s="32"/>
      <c r="F11" s="28">
        <f t="shared" si="0"/>
        <v>16.666666666666664</v>
      </c>
      <c r="J11" s="25"/>
    </row>
    <row r="12" spans="1:10" ht="15.75" thickBot="1" x14ac:dyDescent="0.3">
      <c r="A12" s="27">
        <v>11</v>
      </c>
      <c r="B12" s="32" t="s">
        <v>438</v>
      </c>
      <c r="C12" s="32" t="s">
        <v>443</v>
      </c>
      <c r="D12" s="32">
        <v>1974</v>
      </c>
      <c r="E12" s="32"/>
      <c r="F12" s="28">
        <f t="shared" si="0"/>
        <v>8.3333333333333375</v>
      </c>
      <c r="J12" s="25"/>
    </row>
    <row r="13" spans="1:10" ht="15.75" thickBot="1" x14ac:dyDescent="0.3">
      <c r="A13" s="29">
        <v>12</v>
      </c>
      <c r="B13" s="33" t="s">
        <v>439</v>
      </c>
      <c r="C13" s="33" t="s">
        <v>444</v>
      </c>
      <c r="D13" s="33">
        <v>1979</v>
      </c>
      <c r="E13" s="33"/>
      <c r="F13" s="30">
        <f t="shared" si="0"/>
        <v>0</v>
      </c>
      <c r="J13" s="2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8F04-B0A4-43B9-81C9-75D6870F35FA}">
  <sheetPr>
    <tabColor rgb="FFFF0000"/>
  </sheetPr>
  <dimension ref="A1:L204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9.140625" defaultRowHeight="12.75" x14ac:dyDescent="0.2"/>
  <cols>
    <col min="1" max="1" width="9.42578125" style="4" customWidth="1"/>
    <col min="2" max="2" width="14.140625" style="4" customWidth="1"/>
    <col min="3" max="3" width="10.42578125" style="4" customWidth="1"/>
    <col min="4" max="4" width="5.7109375" style="4" customWidth="1"/>
    <col min="5" max="5" width="24.28515625" style="4" customWidth="1"/>
    <col min="6" max="12" width="11.140625" style="4" customWidth="1"/>
    <col min="13" max="16384" width="9.140625" style="4"/>
  </cols>
  <sheetData>
    <row r="1" spans="1:12" ht="26.25" x14ac:dyDescent="0.4">
      <c r="A1" s="14" t="s">
        <v>449</v>
      </c>
    </row>
    <row r="2" spans="1:12" s="34" customFormat="1" ht="13.5" thickBot="1" x14ac:dyDescent="0.3"/>
    <row r="3" spans="1:12" s="34" customFormat="1" ht="31.5" customHeight="1" thickBot="1" x14ac:dyDescent="0.3">
      <c r="A3" s="47" t="s">
        <v>281</v>
      </c>
      <c r="B3" s="48" t="s">
        <v>122</v>
      </c>
      <c r="C3" s="48" t="s">
        <v>119</v>
      </c>
      <c r="D3" s="48" t="s">
        <v>120</v>
      </c>
      <c r="E3" s="48" t="s">
        <v>123</v>
      </c>
      <c r="F3" s="48" t="s">
        <v>274</v>
      </c>
      <c r="G3" s="48" t="s">
        <v>275</v>
      </c>
      <c r="H3" s="48" t="s">
        <v>276</v>
      </c>
      <c r="I3" s="48" t="s">
        <v>277</v>
      </c>
      <c r="J3" s="48" t="s">
        <v>279</v>
      </c>
      <c r="K3" s="48" t="s">
        <v>278</v>
      </c>
      <c r="L3" s="49" t="s">
        <v>280</v>
      </c>
    </row>
    <row r="4" spans="1:12" s="5" customFormat="1" ht="15" x14ac:dyDescent="0.25">
      <c r="A4" s="41">
        <v>1</v>
      </c>
      <c r="B4" s="42" t="s">
        <v>48</v>
      </c>
      <c r="C4" s="42" t="s">
        <v>49</v>
      </c>
      <c r="D4" s="42">
        <v>1980</v>
      </c>
      <c r="E4" s="42" t="s">
        <v>304</v>
      </c>
      <c r="F4" s="43">
        <f>SUM(G4:L4)</f>
        <v>333.33333333333337</v>
      </c>
      <c r="G4" s="44">
        <v>100</v>
      </c>
      <c r="H4" s="44"/>
      <c r="I4" s="44"/>
      <c r="J4" s="50">
        <v>100</v>
      </c>
      <c r="K4" s="44">
        <v>66.666666666666671</v>
      </c>
      <c r="L4" s="46">
        <v>66.666666666666671</v>
      </c>
    </row>
    <row r="5" spans="1:12" s="5" customFormat="1" ht="15" x14ac:dyDescent="0.25">
      <c r="A5" s="6">
        <v>2</v>
      </c>
      <c r="B5" s="15" t="s">
        <v>214</v>
      </c>
      <c r="C5" s="15" t="s">
        <v>213</v>
      </c>
      <c r="D5" s="15">
        <v>1971</v>
      </c>
      <c r="E5" s="15" t="s">
        <v>445</v>
      </c>
      <c r="F5" s="7">
        <f>SUM(G5:L5)</f>
        <v>233.33333333333334</v>
      </c>
      <c r="G5" s="8"/>
      <c r="H5" s="8"/>
      <c r="I5" s="8">
        <v>100</v>
      </c>
      <c r="J5" s="35"/>
      <c r="K5" s="8">
        <v>50</v>
      </c>
      <c r="L5" s="9">
        <v>83.333333333333343</v>
      </c>
    </row>
    <row r="6" spans="1:12" s="5" customFormat="1" ht="15" x14ac:dyDescent="0.25">
      <c r="A6" s="6">
        <v>3</v>
      </c>
      <c r="B6" s="15" t="s">
        <v>344</v>
      </c>
      <c r="C6" s="15" t="s">
        <v>345</v>
      </c>
      <c r="D6" s="15">
        <v>1991</v>
      </c>
      <c r="E6" s="15" t="s">
        <v>346</v>
      </c>
      <c r="F6" s="7">
        <f>SUM(G6:L6)</f>
        <v>177.56410256410257</v>
      </c>
      <c r="G6" s="8"/>
      <c r="H6" s="8"/>
      <c r="I6" s="8"/>
      <c r="J6" s="35">
        <v>69.230769230769226</v>
      </c>
      <c r="K6" s="8">
        <v>33.333333333333336</v>
      </c>
      <c r="L6" s="9">
        <v>75</v>
      </c>
    </row>
    <row r="7" spans="1:12" s="5" customFormat="1" ht="15" x14ac:dyDescent="0.25">
      <c r="A7" s="6">
        <v>4</v>
      </c>
      <c r="B7" s="15" t="s">
        <v>77</v>
      </c>
      <c r="C7" s="15" t="s">
        <v>78</v>
      </c>
      <c r="D7" s="15">
        <v>1984</v>
      </c>
      <c r="E7" s="15" t="s">
        <v>79</v>
      </c>
      <c r="F7" s="7">
        <f>SUM(G7:L7)</f>
        <v>108.33333333333333</v>
      </c>
      <c r="G7" s="8">
        <v>50</v>
      </c>
      <c r="H7" s="8"/>
      <c r="I7" s="8"/>
      <c r="J7" s="35"/>
      <c r="K7" s="8"/>
      <c r="L7" s="9">
        <v>58.333333333333329</v>
      </c>
    </row>
    <row r="8" spans="1:12" s="5" customFormat="1" ht="15" x14ac:dyDescent="0.25">
      <c r="A8" s="6">
        <v>5</v>
      </c>
      <c r="B8" s="15" t="s">
        <v>380</v>
      </c>
      <c r="C8" s="15" t="s">
        <v>381</v>
      </c>
      <c r="D8" s="15">
        <v>1979</v>
      </c>
      <c r="E8" s="15" t="s">
        <v>382</v>
      </c>
      <c r="F8" s="7">
        <f>SUM(G8:L8)</f>
        <v>100</v>
      </c>
      <c r="G8" s="8"/>
      <c r="H8" s="8"/>
      <c r="I8" s="8"/>
      <c r="J8" s="35"/>
      <c r="K8" s="8">
        <v>100</v>
      </c>
      <c r="L8" s="9"/>
    </row>
    <row r="9" spans="1:12" s="5" customFormat="1" ht="15" x14ac:dyDescent="0.25">
      <c r="A9" s="6">
        <v>6</v>
      </c>
      <c r="B9" s="15" t="s">
        <v>432</v>
      </c>
      <c r="C9" s="15" t="s">
        <v>59</v>
      </c>
      <c r="D9" s="15">
        <v>1977</v>
      </c>
      <c r="E9" s="15"/>
      <c r="F9" s="7">
        <f>SUM(G9:L9)</f>
        <v>100</v>
      </c>
      <c r="G9" s="8"/>
      <c r="H9" s="8"/>
      <c r="I9" s="8"/>
      <c r="J9" s="35"/>
      <c r="K9" s="8"/>
      <c r="L9" s="9">
        <v>100</v>
      </c>
    </row>
    <row r="10" spans="1:12" s="5" customFormat="1" ht="15" x14ac:dyDescent="0.25">
      <c r="A10" s="6">
        <v>7</v>
      </c>
      <c r="B10" s="15" t="s">
        <v>197</v>
      </c>
      <c r="C10" s="15" t="s">
        <v>196</v>
      </c>
      <c r="D10" s="15">
        <v>1987</v>
      </c>
      <c r="E10" s="15" t="s">
        <v>138</v>
      </c>
      <c r="F10" s="7">
        <f>SUM(G10:L10)</f>
        <v>100</v>
      </c>
      <c r="G10" s="8"/>
      <c r="H10" s="8">
        <v>100</v>
      </c>
      <c r="I10" s="8"/>
      <c r="J10" s="35"/>
      <c r="K10" s="8"/>
      <c r="L10" s="9"/>
    </row>
    <row r="11" spans="1:12" s="5" customFormat="1" ht="15" x14ac:dyDescent="0.25">
      <c r="A11" s="6">
        <v>8</v>
      </c>
      <c r="B11" s="15" t="s">
        <v>98</v>
      </c>
      <c r="C11" s="15" t="s">
        <v>99</v>
      </c>
      <c r="D11" s="15">
        <v>1989</v>
      </c>
      <c r="E11" s="15" t="s">
        <v>218</v>
      </c>
      <c r="F11" s="7">
        <f>SUM(G11:L11)</f>
        <v>97.435897435897445</v>
      </c>
      <c r="G11" s="8">
        <v>0</v>
      </c>
      <c r="H11" s="8"/>
      <c r="I11" s="8">
        <v>66.666666666666671</v>
      </c>
      <c r="J11" s="35">
        <v>30.76923076923077</v>
      </c>
      <c r="K11" s="8">
        <v>0</v>
      </c>
      <c r="L11" s="9"/>
    </row>
    <row r="12" spans="1:12" s="5" customFormat="1" ht="15" x14ac:dyDescent="0.25">
      <c r="A12" s="6">
        <v>9</v>
      </c>
      <c r="B12" s="15" t="s">
        <v>341</v>
      </c>
      <c r="C12" s="15" t="s">
        <v>229</v>
      </c>
      <c r="D12" s="15">
        <v>1995</v>
      </c>
      <c r="E12" s="15" t="s">
        <v>342</v>
      </c>
      <c r="F12" s="7">
        <f>SUM(G12:L12)</f>
        <v>84.615384615384613</v>
      </c>
      <c r="G12" s="8"/>
      <c r="H12" s="8"/>
      <c r="I12" s="8"/>
      <c r="J12" s="35">
        <v>84.615384615384613</v>
      </c>
      <c r="K12" s="8"/>
      <c r="L12" s="9"/>
    </row>
    <row r="13" spans="1:12" s="5" customFormat="1" ht="15" x14ac:dyDescent="0.25">
      <c r="A13" s="6">
        <v>10</v>
      </c>
      <c r="B13" s="15" t="s">
        <v>217</v>
      </c>
      <c r="C13" s="15" t="s">
        <v>216</v>
      </c>
      <c r="D13" s="15">
        <v>1962</v>
      </c>
      <c r="E13" s="15" t="s">
        <v>63</v>
      </c>
      <c r="F13" s="7">
        <f>SUM(G13:L13)</f>
        <v>77.777777777777786</v>
      </c>
      <c r="G13" s="8"/>
      <c r="H13" s="8"/>
      <c r="I13" s="8">
        <v>77.777777777777786</v>
      </c>
      <c r="J13" s="35"/>
      <c r="K13" s="8"/>
      <c r="L13" s="9"/>
    </row>
    <row r="14" spans="1:12" s="5" customFormat="1" ht="15" x14ac:dyDescent="0.25">
      <c r="A14" s="6">
        <v>11</v>
      </c>
      <c r="B14" s="15" t="s">
        <v>343</v>
      </c>
      <c r="C14" s="15" t="s">
        <v>213</v>
      </c>
      <c r="D14" s="15">
        <v>1976</v>
      </c>
      <c r="E14" s="15" t="s">
        <v>288</v>
      </c>
      <c r="F14" s="7">
        <f>SUM(G14:L14)</f>
        <v>76.92307692307692</v>
      </c>
      <c r="G14" s="8"/>
      <c r="H14" s="8"/>
      <c r="I14" s="8"/>
      <c r="J14" s="35">
        <v>76.92307692307692</v>
      </c>
      <c r="K14" s="8"/>
      <c r="L14" s="9"/>
    </row>
    <row r="15" spans="1:12" s="5" customFormat="1" ht="15" x14ac:dyDescent="0.25">
      <c r="A15" s="6">
        <v>12</v>
      </c>
      <c r="B15" s="15" t="s">
        <v>58</v>
      </c>
      <c r="C15" s="15" t="s">
        <v>59</v>
      </c>
      <c r="D15" s="15">
        <v>1984</v>
      </c>
      <c r="E15" s="15" t="s">
        <v>11</v>
      </c>
      <c r="F15" s="7">
        <f>SUM(G15:L15)</f>
        <v>75</v>
      </c>
      <c r="G15" s="8">
        <v>75</v>
      </c>
      <c r="H15" s="8"/>
      <c r="I15" s="8"/>
      <c r="J15" s="35"/>
      <c r="K15" s="8"/>
      <c r="L15" s="9"/>
    </row>
    <row r="16" spans="1:12" s="5" customFormat="1" ht="15" x14ac:dyDescent="0.25">
      <c r="A16" s="6">
        <v>13</v>
      </c>
      <c r="B16" s="15" t="s">
        <v>199</v>
      </c>
      <c r="C16" s="15" t="s">
        <v>198</v>
      </c>
      <c r="D16" s="15">
        <v>1987</v>
      </c>
      <c r="E16" s="15" t="s">
        <v>106</v>
      </c>
      <c r="F16" s="7">
        <f>SUM(G16:L16)</f>
        <v>75</v>
      </c>
      <c r="G16" s="8"/>
      <c r="H16" s="8">
        <v>75</v>
      </c>
      <c r="I16" s="8"/>
      <c r="J16" s="35"/>
      <c r="K16" s="8"/>
      <c r="L16" s="9"/>
    </row>
    <row r="17" spans="1:12" s="5" customFormat="1" ht="15" x14ac:dyDescent="0.25">
      <c r="A17" s="6">
        <v>14</v>
      </c>
      <c r="B17" s="15" t="s">
        <v>201</v>
      </c>
      <c r="C17" s="15" t="s">
        <v>200</v>
      </c>
      <c r="D17" s="15">
        <v>1986</v>
      </c>
      <c r="E17" s="15" t="s">
        <v>106</v>
      </c>
      <c r="F17" s="7">
        <f>SUM(G17:L17)</f>
        <v>62.5</v>
      </c>
      <c r="G17" s="8"/>
      <c r="H17" s="8">
        <v>62.5</v>
      </c>
      <c r="I17" s="8"/>
      <c r="J17" s="35"/>
      <c r="K17" s="8"/>
      <c r="L17" s="9"/>
    </row>
    <row r="18" spans="1:12" s="5" customFormat="1" ht="15" x14ac:dyDescent="0.25">
      <c r="A18" s="6">
        <v>15</v>
      </c>
      <c r="B18" s="15" t="s">
        <v>67</v>
      </c>
      <c r="C18" s="15" t="s">
        <v>68</v>
      </c>
      <c r="D18" s="15">
        <v>1980</v>
      </c>
      <c r="E18" s="15" t="s">
        <v>69</v>
      </c>
      <c r="F18" s="7">
        <f>SUM(G18:L18)</f>
        <v>62.5</v>
      </c>
      <c r="G18" s="8">
        <v>62.5</v>
      </c>
      <c r="H18" s="8"/>
      <c r="I18" s="8"/>
      <c r="J18" s="35"/>
      <c r="K18" s="8"/>
      <c r="L18" s="9"/>
    </row>
    <row r="19" spans="1:12" s="5" customFormat="1" ht="15" x14ac:dyDescent="0.25">
      <c r="A19" s="6">
        <v>16</v>
      </c>
      <c r="B19" s="15" t="s">
        <v>347</v>
      </c>
      <c r="C19" s="15" t="s">
        <v>348</v>
      </c>
      <c r="D19" s="15">
        <v>1977</v>
      </c>
      <c r="E19" s="15" t="s">
        <v>349</v>
      </c>
      <c r="F19" s="7">
        <f>SUM(G19:L19)</f>
        <v>61.53846153846154</v>
      </c>
      <c r="G19" s="8"/>
      <c r="H19" s="8"/>
      <c r="I19" s="8"/>
      <c r="J19" s="35">
        <v>61.53846153846154</v>
      </c>
      <c r="K19" s="8"/>
      <c r="L19" s="9"/>
    </row>
    <row r="20" spans="1:12" s="5" customFormat="1" ht="15" x14ac:dyDescent="0.25">
      <c r="A20" s="6">
        <v>17</v>
      </c>
      <c r="B20" s="15" t="s">
        <v>92</v>
      </c>
      <c r="C20" s="15" t="s">
        <v>93</v>
      </c>
      <c r="D20" s="15">
        <v>1972</v>
      </c>
      <c r="E20" s="15" t="s">
        <v>94</v>
      </c>
      <c r="F20" s="7">
        <f>SUM(G20:L20)</f>
        <v>58.653846153846153</v>
      </c>
      <c r="G20" s="8">
        <v>12.5</v>
      </c>
      <c r="H20" s="8"/>
      <c r="I20" s="8"/>
      <c r="J20" s="35">
        <v>46.153846153846153</v>
      </c>
      <c r="K20" s="8"/>
      <c r="L20" s="9"/>
    </row>
    <row r="21" spans="1:12" s="5" customFormat="1" ht="15" x14ac:dyDescent="0.25">
      <c r="A21" s="6">
        <v>18</v>
      </c>
      <c r="B21" s="15" t="s">
        <v>220</v>
      </c>
      <c r="C21" s="15" t="s">
        <v>219</v>
      </c>
      <c r="D21" s="15">
        <v>2001</v>
      </c>
      <c r="E21" s="15" t="s">
        <v>63</v>
      </c>
      <c r="F21" s="7">
        <f>SUM(G21:L21)</f>
        <v>55.555555555555557</v>
      </c>
      <c r="G21" s="8"/>
      <c r="H21" s="8"/>
      <c r="I21" s="8">
        <v>55.555555555555557</v>
      </c>
      <c r="J21" s="35"/>
      <c r="K21" s="8"/>
      <c r="L21" s="9"/>
    </row>
    <row r="22" spans="1:12" s="5" customFormat="1" ht="15" x14ac:dyDescent="0.25">
      <c r="A22" s="6">
        <v>19</v>
      </c>
      <c r="B22" s="15" t="s">
        <v>350</v>
      </c>
      <c r="C22" s="15" t="s">
        <v>351</v>
      </c>
      <c r="D22" s="15">
        <v>1975</v>
      </c>
      <c r="E22" s="15" t="s">
        <v>304</v>
      </c>
      <c r="F22" s="7">
        <f>SUM(G22:L22)</f>
        <v>53.846153846153847</v>
      </c>
      <c r="G22" s="8"/>
      <c r="H22" s="8"/>
      <c r="I22" s="8"/>
      <c r="J22" s="35">
        <v>53.846153846153847</v>
      </c>
      <c r="K22" s="8"/>
      <c r="L22" s="9"/>
    </row>
    <row r="23" spans="1:12" s="5" customFormat="1" ht="15" x14ac:dyDescent="0.25">
      <c r="A23" s="6">
        <v>20</v>
      </c>
      <c r="B23" s="15" t="s">
        <v>202</v>
      </c>
      <c r="C23" s="15" t="s">
        <v>185</v>
      </c>
      <c r="D23" s="15">
        <v>2005</v>
      </c>
      <c r="E23" s="15" t="s">
        <v>185</v>
      </c>
      <c r="F23" s="7">
        <f>SUM(G23:L23)</f>
        <v>50</v>
      </c>
      <c r="G23" s="8"/>
      <c r="H23" s="8">
        <v>50</v>
      </c>
      <c r="I23" s="8"/>
      <c r="J23" s="35"/>
      <c r="K23" s="8"/>
      <c r="L23" s="9"/>
    </row>
    <row r="24" spans="1:12" s="5" customFormat="1" ht="15" x14ac:dyDescent="0.25">
      <c r="A24" s="6">
        <v>21</v>
      </c>
      <c r="B24" s="15" t="s">
        <v>433</v>
      </c>
      <c r="C24" s="15" t="s">
        <v>440</v>
      </c>
      <c r="D24" s="15">
        <v>1971</v>
      </c>
      <c r="E24" s="15"/>
      <c r="F24" s="7">
        <f>SUM(G24:L24)</f>
        <v>50</v>
      </c>
      <c r="G24" s="8"/>
      <c r="H24" s="8"/>
      <c r="I24" s="8"/>
      <c r="J24" s="35"/>
      <c r="K24" s="8"/>
      <c r="L24" s="9">
        <v>50</v>
      </c>
    </row>
    <row r="25" spans="1:12" s="5" customFormat="1" ht="15" x14ac:dyDescent="0.25">
      <c r="A25" s="6">
        <v>22</v>
      </c>
      <c r="B25" s="15" t="s">
        <v>222</v>
      </c>
      <c r="C25" s="15" t="s">
        <v>221</v>
      </c>
      <c r="D25" s="15">
        <v>1978</v>
      </c>
      <c r="E25" s="15"/>
      <c r="F25" s="7">
        <f>SUM(G25:L25)</f>
        <v>44.444444444444443</v>
      </c>
      <c r="G25" s="8"/>
      <c r="H25" s="8"/>
      <c r="I25" s="8">
        <v>44.444444444444443</v>
      </c>
      <c r="J25" s="35"/>
      <c r="K25" s="8"/>
      <c r="L25" s="9"/>
    </row>
    <row r="26" spans="1:12" s="5" customFormat="1" ht="15" x14ac:dyDescent="0.25">
      <c r="A26" s="6">
        <v>23</v>
      </c>
      <c r="B26" s="15" t="s">
        <v>434</v>
      </c>
      <c r="C26" s="15" t="s">
        <v>93</v>
      </c>
      <c r="D26" s="15">
        <v>1983</v>
      </c>
      <c r="E26" s="15"/>
      <c r="F26" s="7">
        <f>SUM(G26:L26)</f>
        <v>41.666666666666664</v>
      </c>
      <c r="G26" s="8"/>
      <c r="H26" s="8"/>
      <c r="I26" s="8"/>
      <c r="J26" s="35"/>
      <c r="K26" s="8"/>
      <c r="L26" s="9">
        <v>41.666666666666664</v>
      </c>
    </row>
    <row r="27" spans="1:12" s="5" customFormat="1" ht="15" x14ac:dyDescent="0.25">
      <c r="A27" s="6">
        <v>24</v>
      </c>
      <c r="B27" s="15" t="s">
        <v>354</v>
      </c>
      <c r="C27" s="15" t="s">
        <v>213</v>
      </c>
      <c r="D27" s="15">
        <v>1982</v>
      </c>
      <c r="E27" s="15" t="s">
        <v>288</v>
      </c>
      <c r="F27" s="7">
        <f>SUM(G27:L27)</f>
        <v>38.46153846153846</v>
      </c>
      <c r="G27" s="8"/>
      <c r="H27" s="8"/>
      <c r="I27" s="8"/>
      <c r="J27" s="35">
        <v>38.46153846153846</v>
      </c>
      <c r="K27" s="8"/>
      <c r="L27" s="9"/>
    </row>
    <row r="28" spans="1:12" s="5" customFormat="1" ht="15" x14ac:dyDescent="0.25">
      <c r="A28" s="6">
        <v>25</v>
      </c>
      <c r="B28" s="15" t="s">
        <v>204</v>
      </c>
      <c r="C28" s="15" t="s">
        <v>203</v>
      </c>
      <c r="D28" s="15">
        <v>1978</v>
      </c>
      <c r="E28" s="15" t="s">
        <v>205</v>
      </c>
      <c r="F28" s="7">
        <f>SUM(G28:L28)</f>
        <v>37.5</v>
      </c>
      <c r="G28" s="8"/>
      <c r="H28" s="8">
        <v>37.5</v>
      </c>
      <c r="I28" s="8"/>
      <c r="J28" s="35"/>
      <c r="K28" s="8"/>
      <c r="L28" s="9"/>
    </row>
    <row r="29" spans="1:12" s="5" customFormat="1" ht="15" x14ac:dyDescent="0.25">
      <c r="A29" s="6">
        <v>26</v>
      </c>
      <c r="B29" s="15" t="s">
        <v>80</v>
      </c>
      <c r="C29" s="15" t="s">
        <v>81</v>
      </c>
      <c r="D29" s="15">
        <v>1985</v>
      </c>
      <c r="E29" s="15" t="s">
        <v>79</v>
      </c>
      <c r="F29" s="7">
        <f>SUM(G29:L29)</f>
        <v>37.5</v>
      </c>
      <c r="G29" s="8">
        <v>37.5</v>
      </c>
      <c r="H29" s="8"/>
      <c r="I29" s="8"/>
      <c r="J29" s="35"/>
      <c r="K29" s="8"/>
      <c r="L29" s="9"/>
    </row>
    <row r="30" spans="1:12" s="5" customFormat="1" ht="15" x14ac:dyDescent="0.25">
      <c r="A30" s="6">
        <v>27</v>
      </c>
      <c r="B30" s="15" t="s">
        <v>435</v>
      </c>
      <c r="C30" s="15" t="s">
        <v>441</v>
      </c>
      <c r="D30" s="15">
        <v>1987</v>
      </c>
      <c r="E30" s="15" t="s">
        <v>431</v>
      </c>
      <c r="F30" s="7">
        <f>SUM(G30:L30)</f>
        <v>33.333333333333336</v>
      </c>
      <c r="G30" s="8"/>
      <c r="H30" s="8"/>
      <c r="I30" s="8"/>
      <c r="J30" s="35"/>
      <c r="K30" s="8"/>
      <c r="L30" s="9">
        <v>33.333333333333336</v>
      </c>
    </row>
    <row r="31" spans="1:12" s="5" customFormat="1" ht="15" x14ac:dyDescent="0.25">
      <c r="A31" s="6">
        <v>28</v>
      </c>
      <c r="B31" s="15" t="s">
        <v>224</v>
      </c>
      <c r="C31" s="15" t="s">
        <v>223</v>
      </c>
      <c r="D31" s="15">
        <v>2007</v>
      </c>
      <c r="E31" s="15" t="s">
        <v>225</v>
      </c>
      <c r="F31" s="7">
        <f>SUM(G31:L31)</f>
        <v>33.333333333333336</v>
      </c>
      <c r="G31" s="8"/>
      <c r="H31" s="8"/>
      <c r="I31" s="8">
        <v>33.333333333333336</v>
      </c>
      <c r="J31" s="35"/>
      <c r="K31" s="8"/>
      <c r="L31" s="9"/>
    </row>
    <row r="32" spans="1:12" s="5" customFormat="1" ht="15" x14ac:dyDescent="0.25">
      <c r="A32" s="6">
        <v>29</v>
      </c>
      <c r="B32" s="15" t="s">
        <v>360</v>
      </c>
      <c r="C32" s="15" t="s">
        <v>229</v>
      </c>
      <c r="D32" s="15">
        <v>1987</v>
      </c>
      <c r="E32" s="15" t="s">
        <v>383</v>
      </c>
      <c r="F32" s="7">
        <f>SUM(G32:L32)</f>
        <v>32.051282051282051</v>
      </c>
      <c r="G32" s="8"/>
      <c r="H32" s="8"/>
      <c r="I32" s="8"/>
      <c r="J32" s="35">
        <v>15.384615384615385</v>
      </c>
      <c r="K32" s="8">
        <v>16.666666666666664</v>
      </c>
      <c r="L32" s="9"/>
    </row>
    <row r="33" spans="1:12" s="5" customFormat="1" ht="15" x14ac:dyDescent="0.25">
      <c r="A33" s="6">
        <v>30</v>
      </c>
      <c r="B33" s="15" t="s">
        <v>207</v>
      </c>
      <c r="C33" s="15" t="s">
        <v>206</v>
      </c>
      <c r="D33" s="15">
        <v>1955</v>
      </c>
      <c r="E33" s="15" t="s">
        <v>208</v>
      </c>
      <c r="F33" s="7">
        <f>SUM(G33:L33)</f>
        <v>25</v>
      </c>
      <c r="G33" s="8"/>
      <c r="H33" s="8">
        <v>25</v>
      </c>
      <c r="I33" s="8"/>
      <c r="J33" s="35"/>
      <c r="K33" s="8"/>
      <c r="L33" s="9"/>
    </row>
    <row r="34" spans="1:12" s="5" customFormat="1" ht="15" x14ac:dyDescent="0.25">
      <c r="A34" s="6">
        <v>31</v>
      </c>
      <c r="B34" s="15" t="s">
        <v>84</v>
      </c>
      <c r="C34" s="15" t="s">
        <v>85</v>
      </c>
      <c r="D34" s="15">
        <v>1973</v>
      </c>
      <c r="E34" s="15"/>
      <c r="F34" s="7">
        <f>SUM(G34:L34)</f>
        <v>25</v>
      </c>
      <c r="G34" s="8">
        <v>25</v>
      </c>
      <c r="H34" s="8"/>
      <c r="I34" s="8"/>
      <c r="J34" s="35"/>
      <c r="K34" s="8"/>
      <c r="L34" s="9"/>
    </row>
    <row r="35" spans="1:12" s="5" customFormat="1" ht="15" x14ac:dyDescent="0.25">
      <c r="A35" s="6">
        <v>32</v>
      </c>
      <c r="B35" s="15" t="s">
        <v>436</v>
      </c>
      <c r="C35" s="15" t="s">
        <v>442</v>
      </c>
      <c r="D35" s="15">
        <v>1968</v>
      </c>
      <c r="E35" s="15" t="s">
        <v>389</v>
      </c>
      <c r="F35" s="7">
        <f>SUM(G35:L35)</f>
        <v>25</v>
      </c>
      <c r="G35" s="8"/>
      <c r="H35" s="8"/>
      <c r="I35" s="8"/>
      <c r="J35" s="35"/>
      <c r="K35" s="8"/>
      <c r="L35" s="9">
        <v>25</v>
      </c>
    </row>
    <row r="36" spans="1:12" s="5" customFormat="1" ht="15" x14ac:dyDescent="0.25">
      <c r="A36" s="6">
        <v>33</v>
      </c>
      <c r="B36" s="15" t="s">
        <v>358</v>
      </c>
      <c r="C36" s="15" t="s">
        <v>359</v>
      </c>
      <c r="D36" s="15">
        <v>1970</v>
      </c>
      <c r="E36" s="15" t="s">
        <v>288</v>
      </c>
      <c r="F36" s="7">
        <f>SUM(G36:L36)</f>
        <v>23.076923076923073</v>
      </c>
      <c r="G36" s="8"/>
      <c r="H36" s="8"/>
      <c r="I36" s="8"/>
      <c r="J36" s="35">
        <v>23.076923076923073</v>
      </c>
      <c r="K36" s="8"/>
      <c r="L36" s="9"/>
    </row>
    <row r="37" spans="1:12" s="5" customFormat="1" ht="15" x14ac:dyDescent="0.25">
      <c r="A37" s="6">
        <v>34</v>
      </c>
      <c r="B37" s="15" t="s">
        <v>227</v>
      </c>
      <c r="C37" s="15" t="s">
        <v>226</v>
      </c>
      <c r="D37" s="15">
        <v>1975</v>
      </c>
      <c r="E37" s="15" t="s">
        <v>228</v>
      </c>
      <c r="F37" s="7">
        <f>SUM(G37:L37)</f>
        <v>22.222222222222221</v>
      </c>
      <c r="G37" s="8"/>
      <c r="H37" s="8"/>
      <c r="I37" s="8">
        <v>22.222222222222221</v>
      </c>
      <c r="J37" s="35"/>
      <c r="K37" s="8"/>
      <c r="L37" s="9"/>
    </row>
    <row r="38" spans="1:12" s="5" customFormat="1" ht="15" x14ac:dyDescent="0.25">
      <c r="A38" s="6">
        <v>35</v>
      </c>
      <c r="B38" s="15" t="s">
        <v>437</v>
      </c>
      <c r="C38" s="15" t="s">
        <v>229</v>
      </c>
      <c r="D38" s="15">
        <v>1988</v>
      </c>
      <c r="E38" s="15"/>
      <c r="F38" s="7">
        <f>SUM(G38:L38)</f>
        <v>16.666666666666664</v>
      </c>
      <c r="G38" s="8"/>
      <c r="H38" s="8"/>
      <c r="I38" s="8"/>
      <c r="J38" s="35"/>
      <c r="K38" s="8"/>
      <c r="L38" s="9">
        <v>16.666666666666664</v>
      </c>
    </row>
    <row r="39" spans="1:12" s="5" customFormat="1" ht="15" x14ac:dyDescent="0.25">
      <c r="A39" s="6">
        <v>36</v>
      </c>
      <c r="B39" s="15" t="s">
        <v>210</v>
      </c>
      <c r="C39" s="15" t="s">
        <v>209</v>
      </c>
      <c r="D39" s="15">
        <v>1976</v>
      </c>
      <c r="E39" s="15" t="s">
        <v>190</v>
      </c>
      <c r="F39" s="7">
        <f>SUM(G39:L39)</f>
        <v>12.5</v>
      </c>
      <c r="G39" s="8"/>
      <c r="H39" s="8">
        <v>12.5</v>
      </c>
      <c r="I39" s="8"/>
      <c r="J39" s="35"/>
      <c r="K39" s="8"/>
      <c r="L39" s="9"/>
    </row>
    <row r="40" spans="1:12" s="5" customFormat="1" ht="15" x14ac:dyDescent="0.25">
      <c r="A40" s="6">
        <v>37</v>
      </c>
      <c r="B40" s="15" t="s">
        <v>230</v>
      </c>
      <c r="C40" s="15" t="s">
        <v>229</v>
      </c>
      <c r="D40" s="15">
        <v>1975</v>
      </c>
      <c r="E40" s="15" t="s">
        <v>63</v>
      </c>
      <c r="F40" s="7">
        <f>SUM(G40:L40)</f>
        <v>11.111111111111116</v>
      </c>
      <c r="G40" s="8"/>
      <c r="H40" s="8"/>
      <c r="I40" s="8">
        <v>11.111111111111116</v>
      </c>
      <c r="J40" s="35"/>
      <c r="K40" s="8"/>
      <c r="L40" s="9"/>
    </row>
    <row r="41" spans="1:12" s="5" customFormat="1" ht="15" x14ac:dyDescent="0.25">
      <c r="A41" s="6">
        <v>38</v>
      </c>
      <c r="B41" s="15" t="s">
        <v>438</v>
      </c>
      <c r="C41" s="15" t="s">
        <v>443</v>
      </c>
      <c r="D41" s="15">
        <v>1974</v>
      </c>
      <c r="E41" s="15"/>
      <c r="F41" s="7">
        <f>SUM(G41:L41)</f>
        <v>8.3333333333333375</v>
      </c>
      <c r="G41" s="8"/>
      <c r="H41" s="8"/>
      <c r="I41" s="8"/>
      <c r="J41" s="35"/>
      <c r="K41" s="8"/>
      <c r="L41" s="9">
        <v>8.3333333333333375</v>
      </c>
    </row>
    <row r="42" spans="1:12" s="5" customFormat="1" ht="15" x14ac:dyDescent="0.25">
      <c r="A42" s="6">
        <v>39</v>
      </c>
      <c r="B42" s="15" t="s">
        <v>362</v>
      </c>
      <c r="C42" s="15" t="s">
        <v>348</v>
      </c>
      <c r="D42" s="15">
        <v>1963</v>
      </c>
      <c r="E42" s="15" t="s">
        <v>106</v>
      </c>
      <c r="F42" s="7">
        <f>SUM(G42:L42)</f>
        <v>7.6923076923076872</v>
      </c>
      <c r="G42" s="8"/>
      <c r="H42" s="8"/>
      <c r="I42" s="8"/>
      <c r="J42" s="35">
        <v>7.6923076923076872</v>
      </c>
      <c r="K42" s="8"/>
      <c r="L42" s="9"/>
    </row>
    <row r="43" spans="1:12" s="5" customFormat="1" ht="15" x14ac:dyDescent="0.25">
      <c r="A43" s="6">
        <v>40</v>
      </c>
      <c r="B43" s="15" t="s">
        <v>439</v>
      </c>
      <c r="C43" s="15" t="s">
        <v>444</v>
      </c>
      <c r="D43" s="15">
        <v>1979</v>
      </c>
      <c r="E43" s="15"/>
      <c r="F43" s="7">
        <f>SUM(G43:L43)</f>
        <v>0</v>
      </c>
      <c r="G43" s="8"/>
      <c r="H43" s="8"/>
      <c r="I43" s="8"/>
      <c r="J43" s="35"/>
      <c r="K43" s="8"/>
      <c r="L43" s="9">
        <v>0</v>
      </c>
    </row>
    <row r="44" spans="1:12" s="5" customFormat="1" ht="15" x14ac:dyDescent="0.25">
      <c r="A44" s="6">
        <v>41</v>
      </c>
      <c r="B44" s="15" t="s">
        <v>232</v>
      </c>
      <c r="C44" s="15" t="s">
        <v>231</v>
      </c>
      <c r="D44" s="15">
        <v>1983</v>
      </c>
      <c r="E44" s="15" t="s">
        <v>233</v>
      </c>
      <c r="F44" s="7">
        <f>SUM(G44:L44)</f>
        <v>0</v>
      </c>
      <c r="G44" s="8"/>
      <c r="H44" s="8"/>
      <c r="I44" s="8">
        <v>0</v>
      </c>
      <c r="J44" s="35"/>
      <c r="K44" s="8"/>
      <c r="L44" s="9"/>
    </row>
    <row r="45" spans="1:12" s="5" customFormat="1" ht="15" x14ac:dyDescent="0.25">
      <c r="A45" s="6">
        <v>42</v>
      </c>
      <c r="B45" s="15" t="s">
        <v>212</v>
      </c>
      <c r="C45" s="15" t="s">
        <v>211</v>
      </c>
      <c r="D45" s="15">
        <v>1999</v>
      </c>
      <c r="E45" s="15" t="s">
        <v>106</v>
      </c>
      <c r="F45" s="7">
        <f>SUM(G45:L45)</f>
        <v>0</v>
      </c>
      <c r="G45" s="8"/>
      <c r="H45" s="8">
        <v>0</v>
      </c>
      <c r="I45" s="8"/>
      <c r="J45" s="35"/>
      <c r="K45" s="8"/>
      <c r="L45" s="9"/>
    </row>
    <row r="46" spans="1:12" s="5" customFormat="1" ht="15.75" thickBot="1" x14ac:dyDescent="0.3">
      <c r="A46" s="10">
        <v>43</v>
      </c>
      <c r="B46" s="16" t="s">
        <v>363</v>
      </c>
      <c r="C46" s="16" t="s">
        <v>78</v>
      </c>
      <c r="D46" s="16">
        <v>1985</v>
      </c>
      <c r="E46" s="16" t="s">
        <v>288</v>
      </c>
      <c r="F46" s="11">
        <f>SUM(G46:L46)</f>
        <v>0</v>
      </c>
      <c r="G46" s="12"/>
      <c r="H46" s="12"/>
      <c r="I46" s="12"/>
      <c r="J46" s="36">
        <v>0</v>
      </c>
      <c r="K46" s="12"/>
      <c r="L46" s="13"/>
    </row>
    <row r="47" spans="1:12" s="5" customFormat="1" x14ac:dyDescent="0.25"/>
    <row r="48" spans="1:12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</sheetData>
  <autoFilter ref="A3:L204" xr:uid="{1D667AF4-62B8-4281-8D3A-A0BF324B33EF}">
    <sortState ref="A4:L204">
      <sortCondition descending="1" ref="F3:F204"/>
    </sortState>
  </autoFilter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4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2.28515625" bestFit="1" customWidth="1"/>
    <col min="3" max="3" width="8" bestFit="1" customWidth="1"/>
    <col min="5" max="5" width="22.28515625" bestFit="1" customWidth="1"/>
    <col min="6" max="6" width="10.28515625" style="1" bestFit="1" customWidth="1"/>
  </cols>
  <sheetData>
    <row r="1" spans="1:6" ht="15.75" thickBot="1" x14ac:dyDescent="0.3">
      <c r="A1" s="53" t="s">
        <v>118</v>
      </c>
      <c r="B1" s="3" t="s">
        <v>122</v>
      </c>
      <c r="C1" s="3" t="s">
        <v>119</v>
      </c>
      <c r="D1" s="3" t="s">
        <v>120</v>
      </c>
      <c r="E1" s="3" t="s">
        <v>123</v>
      </c>
      <c r="F1" s="54" t="s">
        <v>121</v>
      </c>
    </row>
    <row r="2" spans="1:6" s="37" customFormat="1" x14ac:dyDescent="0.25">
      <c r="A2" s="51">
        <v>1</v>
      </c>
      <c r="B2" s="31" t="s">
        <v>0</v>
      </c>
      <c r="C2" s="31" t="s">
        <v>1</v>
      </c>
      <c r="D2" s="31">
        <v>1985</v>
      </c>
      <c r="E2" s="31" t="s">
        <v>2</v>
      </c>
      <c r="F2" s="52">
        <v>100</v>
      </c>
    </row>
    <row r="3" spans="1:6" s="37" customFormat="1" x14ac:dyDescent="0.25">
      <c r="A3" s="27">
        <v>2</v>
      </c>
      <c r="B3" s="32" t="s">
        <v>3</v>
      </c>
      <c r="C3" s="32" t="s">
        <v>4</v>
      </c>
      <c r="D3" s="32">
        <v>1974</v>
      </c>
      <c r="E3" s="32" t="s">
        <v>5</v>
      </c>
      <c r="F3" s="28">
        <f>(1-A3/44)*100</f>
        <v>95.454545454545453</v>
      </c>
    </row>
    <row r="4" spans="1:6" s="37" customFormat="1" x14ac:dyDescent="0.25">
      <c r="A4" s="27">
        <v>3</v>
      </c>
      <c r="B4" s="32" t="s">
        <v>6</v>
      </c>
      <c r="C4" s="32" t="s">
        <v>7</v>
      </c>
      <c r="D4" s="32">
        <v>1981</v>
      </c>
      <c r="E4" s="32" t="s">
        <v>8</v>
      </c>
      <c r="F4" s="28">
        <f t="shared" ref="F4:F45" si="0">(1-A4/44)*100</f>
        <v>93.181818181818187</v>
      </c>
    </row>
    <row r="5" spans="1:6" s="37" customFormat="1" x14ac:dyDescent="0.25">
      <c r="A5" s="27">
        <v>4</v>
      </c>
      <c r="B5" s="32" t="s">
        <v>9</v>
      </c>
      <c r="C5" s="32" t="s">
        <v>10</v>
      </c>
      <c r="D5" s="32">
        <v>1980</v>
      </c>
      <c r="E5" s="32" t="s">
        <v>11</v>
      </c>
      <c r="F5" s="28">
        <f t="shared" si="0"/>
        <v>90.909090909090907</v>
      </c>
    </row>
    <row r="6" spans="1:6" s="37" customFormat="1" x14ac:dyDescent="0.25">
      <c r="A6" s="27">
        <v>5</v>
      </c>
      <c r="B6" s="32" t="s">
        <v>12</v>
      </c>
      <c r="C6" s="32" t="s">
        <v>13</v>
      </c>
      <c r="D6" s="32">
        <v>1996</v>
      </c>
      <c r="E6" s="32" t="s">
        <v>14</v>
      </c>
      <c r="F6" s="28">
        <f t="shared" si="0"/>
        <v>88.63636363636364</v>
      </c>
    </row>
    <row r="7" spans="1:6" s="37" customFormat="1" x14ac:dyDescent="0.25">
      <c r="A7" s="27">
        <v>6</v>
      </c>
      <c r="B7" s="32" t="s">
        <v>273</v>
      </c>
      <c r="C7" s="32" t="s">
        <v>15</v>
      </c>
      <c r="D7" s="32">
        <v>1996</v>
      </c>
      <c r="E7" s="32" t="s">
        <v>16</v>
      </c>
      <c r="F7" s="28">
        <f t="shared" si="0"/>
        <v>86.36363636363636</v>
      </c>
    </row>
    <row r="8" spans="1:6" s="37" customFormat="1" x14ac:dyDescent="0.25">
      <c r="A8" s="27">
        <v>7</v>
      </c>
      <c r="B8" s="32" t="s">
        <v>17</v>
      </c>
      <c r="C8" s="32" t="s">
        <v>4</v>
      </c>
      <c r="D8" s="32">
        <v>1971</v>
      </c>
      <c r="E8" s="32" t="s">
        <v>18</v>
      </c>
      <c r="F8" s="28">
        <f t="shared" si="0"/>
        <v>84.090909090909093</v>
      </c>
    </row>
    <row r="9" spans="1:6" s="37" customFormat="1" x14ac:dyDescent="0.25">
      <c r="A9" s="27">
        <v>8</v>
      </c>
      <c r="B9" s="32" t="s">
        <v>19</v>
      </c>
      <c r="C9" s="32" t="s">
        <v>7</v>
      </c>
      <c r="D9" s="32">
        <v>1983</v>
      </c>
      <c r="E9" s="32" t="s">
        <v>20</v>
      </c>
      <c r="F9" s="28">
        <f t="shared" si="0"/>
        <v>81.818181818181813</v>
      </c>
    </row>
    <row r="10" spans="1:6" s="37" customFormat="1" x14ac:dyDescent="0.25">
      <c r="A10" s="27">
        <v>9</v>
      </c>
      <c r="B10" s="32" t="s">
        <v>21</v>
      </c>
      <c r="C10" s="32" t="s">
        <v>22</v>
      </c>
      <c r="D10" s="32">
        <v>1998</v>
      </c>
      <c r="E10" s="32"/>
      <c r="F10" s="28">
        <f t="shared" si="0"/>
        <v>79.545454545454547</v>
      </c>
    </row>
    <row r="11" spans="1:6" s="37" customFormat="1" x14ac:dyDescent="0.25">
      <c r="A11" s="27">
        <v>10</v>
      </c>
      <c r="B11" s="32" t="s">
        <v>23</v>
      </c>
      <c r="C11" s="32" t="s">
        <v>24</v>
      </c>
      <c r="D11" s="32">
        <v>1979</v>
      </c>
      <c r="E11" s="32" t="s">
        <v>25</v>
      </c>
      <c r="F11" s="28">
        <f t="shared" si="0"/>
        <v>77.272727272727266</v>
      </c>
    </row>
    <row r="12" spans="1:6" s="37" customFormat="1" x14ac:dyDescent="0.25">
      <c r="A12" s="27">
        <v>11</v>
      </c>
      <c r="B12" s="32" t="s">
        <v>26</v>
      </c>
      <c r="C12" s="32" t="s">
        <v>27</v>
      </c>
      <c r="D12" s="32">
        <v>1979</v>
      </c>
      <c r="E12" s="32" t="s">
        <v>28</v>
      </c>
      <c r="F12" s="28">
        <f t="shared" si="0"/>
        <v>75</v>
      </c>
    </row>
    <row r="13" spans="1:6" s="37" customFormat="1" x14ac:dyDescent="0.25">
      <c r="A13" s="27">
        <v>12</v>
      </c>
      <c r="B13" s="32" t="s">
        <v>29</v>
      </c>
      <c r="C13" s="32" t="s">
        <v>30</v>
      </c>
      <c r="D13" s="32">
        <v>1970</v>
      </c>
      <c r="E13" s="32" t="s">
        <v>31</v>
      </c>
      <c r="F13" s="28">
        <f t="shared" si="0"/>
        <v>72.727272727272734</v>
      </c>
    </row>
    <row r="14" spans="1:6" s="37" customFormat="1" x14ac:dyDescent="0.25">
      <c r="A14" s="27">
        <v>13</v>
      </c>
      <c r="B14" s="32" t="s">
        <v>32</v>
      </c>
      <c r="C14" s="32" t="s">
        <v>33</v>
      </c>
      <c r="D14" s="32">
        <v>1996</v>
      </c>
      <c r="E14" s="32"/>
      <c r="F14" s="28">
        <f t="shared" si="0"/>
        <v>70.454545454545453</v>
      </c>
    </row>
    <row r="15" spans="1:6" s="37" customFormat="1" x14ac:dyDescent="0.25">
      <c r="A15" s="27">
        <v>14</v>
      </c>
      <c r="B15" s="32" t="s">
        <v>34</v>
      </c>
      <c r="C15" s="32" t="s">
        <v>7</v>
      </c>
      <c r="D15" s="32">
        <v>1983</v>
      </c>
      <c r="E15" s="32" t="s">
        <v>35</v>
      </c>
      <c r="F15" s="28">
        <f t="shared" si="0"/>
        <v>68.181818181818187</v>
      </c>
    </row>
    <row r="16" spans="1:6" s="37" customFormat="1" x14ac:dyDescent="0.25">
      <c r="A16" s="27">
        <v>15</v>
      </c>
      <c r="B16" s="32" t="s">
        <v>36</v>
      </c>
      <c r="C16" s="32" t="s">
        <v>37</v>
      </c>
      <c r="D16" s="32">
        <v>1979</v>
      </c>
      <c r="E16" s="32" t="s">
        <v>38</v>
      </c>
      <c r="F16" s="28">
        <f t="shared" si="0"/>
        <v>65.909090909090921</v>
      </c>
    </row>
    <row r="17" spans="1:6" s="37" customFormat="1" x14ac:dyDescent="0.25">
      <c r="A17" s="27">
        <v>16</v>
      </c>
      <c r="B17" s="32" t="s">
        <v>39</v>
      </c>
      <c r="C17" s="32" t="s">
        <v>40</v>
      </c>
      <c r="D17" s="32">
        <v>1981</v>
      </c>
      <c r="E17" s="32"/>
      <c r="F17" s="28">
        <f t="shared" si="0"/>
        <v>63.636363636363633</v>
      </c>
    </row>
    <row r="18" spans="1:6" s="37" customFormat="1" x14ac:dyDescent="0.25">
      <c r="A18" s="27">
        <v>17</v>
      </c>
      <c r="B18" s="32" t="s">
        <v>41</v>
      </c>
      <c r="C18" s="32" t="s">
        <v>33</v>
      </c>
      <c r="D18" s="32">
        <v>1980</v>
      </c>
      <c r="E18" s="32" t="s">
        <v>42</v>
      </c>
      <c r="F18" s="28">
        <f t="shared" si="0"/>
        <v>61.363636363636367</v>
      </c>
    </row>
    <row r="19" spans="1:6" s="37" customFormat="1" x14ac:dyDescent="0.25">
      <c r="A19" s="27">
        <v>18</v>
      </c>
      <c r="B19" s="32" t="s">
        <v>43</v>
      </c>
      <c r="C19" s="32" t="s">
        <v>7</v>
      </c>
      <c r="D19" s="32">
        <v>1977</v>
      </c>
      <c r="E19" s="32" t="s">
        <v>44</v>
      </c>
      <c r="F19" s="28">
        <f t="shared" si="0"/>
        <v>59.090909090909079</v>
      </c>
    </row>
    <row r="20" spans="1:6" s="37" customFormat="1" x14ac:dyDescent="0.25">
      <c r="A20" s="27">
        <v>19</v>
      </c>
      <c r="B20" s="32" t="s">
        <v>45</v>
      </c>
      <c r="C20" s="32" t="s">
        <v>40</v>
      </c>
      <c r="D20" s="32">
        <v>1968</v>
      </c>
      <c r="E20" s="32" t="s">
        <v>46</v>
      </c>
      <c r="F20" s="28">
        <f t="shared" si="0"/>
        <v>56.818181818181813</v>
      </c>
    </row>
    <row r="21" spans="1:6" s="37" customFormat="1" x14ac:dyDescent="0.25">
      <c r="A21" s="27">
        <v>20</v>
      </c>
      <c r="B21" s="32" t="s">
        <v>47</v>
      </c>
      <c r="C21" s="32" t="s">
        <v>4</v>
      </c>
      <c r="D21" s="32">
        <v>1994</v>
      </c>
      <c r="E21" s="32"/>
      <c r="F21" s="28">
        <f t="shared" si="0"/>
        <v>54.54545454545454</v>
      </c>
    </row>
    <row r="22" spans="1:6" s="37" customFormat="1" x14ac:dyDescent="0.25">
      <c r="A22" s="27">
        <v>21</v>
      </c>
      <c r="B22" s="32" t="s">
        <v>50</v>
      </c>
      <c r="C22" s="32" t="s">
        <v>51</v>
      </c>
      <c r="D22" s="32">
        <v>1979</v>
      </c>
      <c r="E22" s="32" t="s">
        <v>52</v>
      </c>
      <c r="F22" s="28">
        <f t="shared" si="0"/>
        <v>52.272727272727273</v>
      </c>
    </row>
    <row r="23" spans="1:6" s="37" customFormat="1" x14ac:dyDescent="0.25">
      <c r="A23" s="27">
        <v>22</v>
      </c>
      <c r="B23" s="32" t="s">
        <v>53</v>
      </c>
      <c r="C23" s="32" t="s">
        <v>54</v>
      </c>
      <c r="D23" s="32">
        <v>1980</v>
      </c>
      <c r="E23" s="32" t="s">
        <v>55</v>
      </c>
      <c r="F23" s="28">
        <f t="shared" si="0"/>
        <v>50</v>
      </c>
    </row>
    <row r="24" spans="1:6" s="37" customFormat="1" x14ac:dyDescent="0.25">
      <c r="A24" s="27">
        <v>23</v>
      </c>
      <c r="B24" s="32" t="s">
        <v>56</v>
      </c>
      <c r="C24" s="32" t="s">
        <v>57</v>
      </c>
      <c r="D24" s="32">
        <v>1983</v>
      </c>
      <c r="E24" s="32"/>
      <c r="F24" s="28">
        <f t="shared" si="0"/>
        <v>47.727272727272727</v>
      </c>
    </row>
    <row r="25" spans="1:6" s="37" customFormat="1" x14ac:dyDescent="0.25">
      <c r="A25" s="27">
        <v>24</v>
      </c>
      <c r="B25" s="32" t="s">
        <v>45</v>
      </c>
      <c r="C25" s="32" t="s">
        <v>60</v>
      </c>
      <c r="D25" s="32">
        <v>2000</v>
      </c>
      <c r="E25" s="32" t="s">
        <v>46</v>
      </c>
      <c r="F25" s="28">
        <f t="shared" si="0"/>
        <v>45.45454545454546</v>
      </c>
    </row>
    <row r="26" spans="1:6" s="37" customFormat="1" x14ac:dyDescent="0.25">
      <c r="A26" s="27">
        <v>25</v>
      </c>
      <c r="B26" s="32" t="s">
        <v>61</v>
      </c>
      <c r="C26" s="32" t="s">
        <v>62</v>
      </c>
      <c r="D26" s="32">
        <v>1970</v>
      </c>
      <c r="E26" s="32" t="s">
        <v>63</v>
      </c>
      <c r="F26" s="28">
        <f t="shared" si="0"/>
        <v>43.18181818181818</v>
      </c>
    </row>
    <row r="27" spans="1:6" s="37" customFormat="1" x14ac:dyDescent="0.25">
      <c r="A27" s="27">
        <v>26</v>
      </c>
      <c r="B27" s="32" t="s">
        <v>57</v>
      </c>
      <c r="C27" s="32" t="s">
        <v>27</v>
      </c>
      <c r="D27" s="32">
        <v>1972</v>
      </c>
      <c r="E27" s="32" t="s">
        <v>64</v>
      </c>
      <c r="F27" s="28">
        <f t="shared" si="0"/>
        <v>40.909090909090907</v>
      </c>
    </row>
    <row r="28" spans="1:6" s="37" customFormat="1" x14ac:dyDescent="0.25">
      <c r="A28" s="27">
        <v>27</v>
      </c>
      <c r="B28" s="32" t="s">
        <v>65</v>
      </c>
      <c r="C28" s="32" t="s">
        <v>30</v>
      </c>
      <c r="D28" s="32">
        <v>1974</v>
      </c>
      <c r="E28" s="32" t="s">
        <v>66</v>
      </c>
      <c r="F28" s="28">
        <f t="shared" si="0"/>
        <v>38.636363636363633</v>
      </c>
    </row>
    <row r="29" spans="1:6" s="37" customFormat="1" x14ac:dyDescent="0.25">
      <c r="A29" s="27">
        <v>28</v>
      </c>
      <c r="B29" s="32" t="s">
        <v>70</v>
      </c>
      <c r="C29" s="32" t="s">
        <v>71</v>
      </c>
      <c r="D29" s="32">
        <v>1976</v>
      </c>
      <c r="E29" s="32" t="s">
        <v>72</v>
      </c>
      <c r="F29" s="28">
        <f t="shared" si="0"/>
        <v>36.363636363636367</v>
      </c>
    </row>
    <row r="30" spans="1:6" s="37" customFormat="1" x14ac:dyDescent="0.25">
      <c r="A30" s="27">
        <v>29</v>
      </c>
      <c r="B30" s="32" t="s">
        <v>12</v>
      </c>
      <c r="C30" s="32" t="s">
        <v>73</v>
      </c>
      <c r="D30" s="32">
        <v>1974</v>
      </c>
      <c r="E30" s="32" t="s">
        <v>14</v>
      </c>
      <c r="F30" s="28">
        <f t="shared" si="0"/>
        <v>34.090909090909093</v>
      </c>
    </row>
    <row r="31" spans="1:6" s="37" customFormat="1" x14ac:dyDescent="0.25">
      <c r="A31" s="27">
        <v>30</v>
      </c>
      <c r="B31" s="32" t="s">
        <v>74</v>
      </c>
      <c r="C31" s="32" t="s">
        <v>10</v>
      </c>
      <c r="D31" s="32">
        <v>1967</v>
      </c>
      <c r="E31" s="32"/>
      <c r="F31" s="28">
        <f t="shared" si="0"/>
        <v>31.818181818181824</v>
      </c>
    </row>
    <row r="32" spans="1:6" s="37" customFormat="1" x14ac:dyDescent="0.25">
      <c r="A32" s="27">
        <v>31</v>
      </c>
      <c r="B32" s="32" t="s">
        <v>12</v>
      </c>
      <c r="C32" s="32" t="s">
        <v>75</v>
      </c>
      <c r="D32" s="32">
        <v>1973</v>
      </c>
      <c r="E32" s="32" t="s">
        <v>76</v>
      </c>
      <c r="F32" s="28">
        <f t="shared" si="0"/>
        <v>29.54545454545454</v>
      </c>
    </row>
    <row r="33" spans="1:6" s="37" customFormat="1" x14ac:dyDescent="0.25">
      <c r="A33" s="27">
        <v>32</v>
      </c>
      <c r="B33" s="32" t="s">
        <v>82</v>
      </c>
      <c r="C33" s="32" t="s">
        <v>60</v>
      </c>
      <c r="D33" s="32">
        <v>1977</v>
      </c>
      <c r="E33" s="32" t="s">
        <v>83</v>
      </c>
      <c r="F33" s="28">
        <f t="shared" si="0"/>
        <v>27.27272727272727</v>
      </c>
    </row>
    <row r="34" spans="1:6" s="37" customFormat="1" x14ac:dyDescent="0.25">
      <c r="A34" s="27">
        <v>33</v>
      </c>
      <c r="B34" s="32" t="s">
        <v>86</v>
      </c>
      <c r="C34" s="32" t="s">
        <v>87</v>
      </c>
      <c r="D34" s="32">
        <v>1971</v>
      </c>
      <c r="E34" s="32" t="s">
        <v>14</v>
      </c>
      <c r="F34" s="28">
        <f t="shared" si="0"/>
        <v>25</v>
      </c>
    </row>
    <row r="35" spans="1:6" s="37" customFormat="1" x14ac:dyDescent="0.25">
      <c r="A35" s="27">
        <v>34</v>
      </c>
      <c r="B35" s="32" t="s">
        <v>88</v>
      </c>
      <c r="C35" s="32" t="s">
        <v>10</v>
      </c>
      <c r="D35" s="32">
        <v>1967</v>
      </c>
      <c r="E35" s="32"/>
      <c r="F35" s="28">
        <f t="shared" si="0"/>
        <v>22.72727272727273</v>
      </c>
    </row>
    <row r="36" spans="1:6" s="37" customFormat="1" x14ac:dyDescent="0.25">
      <c r="A36" s="27">
        <v>35</v>
      </c>
      <c r="B36" s="32" t="s">
        <v>89</v>
      </c>
      <c r="C36" s="32" t="s">
        <v>90</v>
      </c>
      <c r="D36" s="32">
        <v>1977</v>
      </c>
      <c r="E36" s="32" t="s">
        <v>91</v>
      </c>
      <c r="F36" s="28">
        <f t="shared" si="0"/>
        <v>20.45454545454546</v>
      </c>
    </row>
    <row r="37" spans="1:6" s="37" customFormat="1" x14ac:dyDescent="0.25">
      <c r="A37" s="27">
        <v>36</v>
      </c>
      <c r="B37" s="32" t="s">
        <v>12</v>
      </c>
      <c r="C37" s="32" t="s">
        <v>7</v>
      </c>
      <c r="D37" s="32">
        <v>1980</v>
      </c>
      <c r="E37" s="32" t="s">
        <v>14</v>
      </c>
      <c r="F37" s="28">
        <f t="shared" si="0"/>
        <v>18.181818181818176</v>
      </c>
    </row>
    <row r="38" spans="1:6" s="37" customFormat="1" x14ac:dyDescent="0.25">
      <c r="A38" s="27">
        <v>37</v>
      </c>
      <c r="B38" s="32" t="s">
        <v>95</v>
      </c>
      <c r="C38" s="32" t="s">
        <v>96</v>
      </c>
      <c r="D38" s="32">
        <v>1975</v>
      </c>
      <c r="E38" s="32" t="s">
        <v>97</v>
      </c>
      <c r="F38" s="28">
        <f t="shared" si="0"/>
        <v>15.909090909090907</v>
      </c>
    </row>
    <row r="39" spans="1:6" s="37" customFormat="1" x14ac:dyDescent="0.25">
      <c r="A39" s="27">
        <v>38</v>
      </c>
      <c r="B39" s="32" t="s">
        <v>100</v>
      </c>
      <c r="C39" s="32" t="s">
        <v>60</v>
      </c>
      <c r="D39" s="32">
        <v>1967</v>
      </c>
      <c r="E39" s="32" t="s">
        <v>101</v>
      </c>
      <c r="F39" s="28">
        <f t="shared" si="0"/>
        <v>13.636363636363635</v>
      </c>
    </row>
    <row r="40" spans="1:6" s="37" customFormat="1" x14ac:dyDescent="0.25">
      <c r="A40" s="27">
        <v>39</v>
      </c>
      <c r="B40" s="32" t="s">
        <v>102</v>
      </c>
      <c r="C40" s="32" t="s">
        <v>60</v>
      </c>
      <c r="D40" s="32">
        <v>1967</v>
      </c>
      <c r="E40" s="32" t="s">
        <v>103</v>
      </c>
      <c r="F40" s="28">
        <f t="shared" si="0"/>
        <v>11.363636363636365</v>
      </c>
    </row>
    <row r="41" spans="1:6" s="37" customFormat="1" x14ac:dyDescent="0.25">
      <c r="A41" s="27">
        <v>40</v>
      </c>
      <c r="B41" s="32" t="s">
        <v>104</v>
      </c>
      <c r="C41" s="32" t="s">
        <v>105</v>
      </c>
      <c r="D41" s="32">
        <v>1979</v>
      </c>
      <c r="E41" s="32" t="s">
        <v>106</v>
      </c>
      <c r="F41" s="28">
        <f t="shared" si="0"/>
        <v>9.0909090909090935</v>
      </c>
    </row>
    <row r="42" spans="1:6" s="37" customFormat="1" x14ac:dyDescent="0.25">
      <c r="A42" s="27">
        <v>41</v>
      </c>
      <c r="B42" s="32" t="s">
        <v>107</v>
      </c>
      <c r="C42" s="32" t="s">
        <v>108</v>
      </c>
      <c r="D42" s="32">
        <v>1957</v>
      </c>
      <c r="E42" s="32" t="s">
        <v>109</v>
      </c>
      <c r="F42" s="28">
        <f t="shared" si="0"/>
        <v>6.8181818181818237</v>
      </c>
    </row>
    <row r="43" spans="1:6" s="37" customFormat="1" x14ac:dyDescent="0.25">
      <c r="A43" s="27">
        <v>42</v>
      </c>
      <c r="B43" s="32" t="s">
        <v>110</v>
      </c>
      <c r="C43" s="32" t="s">
        <v>27</v>
      </c>
      <c r="D43" s="32">
        <v>1969</v>
      </c>
      <c r="E43" s="32" t="s">
        <v>111</v>
      </c>
      <c r="F43" s="28">
        <f t="shared" si="0"/>
        <v>4.5454545454545414</v>
      </c>
    </row>
    <row r="44" spans="1:6" s="37" customFormat="1" x14ac:dyDescent="0.25">
      <c r="A44" s="27">
        <v>43</v>
      </c>
      <c r="B44" s="32" t="s">
        <v>112</v>
      </c>
      <c r="C44" s="32" t="s">
        <v>113</v>
      </c>
      <c r="D44" s="32">
        <v>1978</v>
      </c>
      <c r="E44" s="32" t="s">
        <v>114</v>
      </c>
      <c r="F44" s="28">
        <f t="shared" si="0"/>
        <v>2.2727272727272707</v>
      </c>
    </row>
    <row r="45" spans="1:6" s="37" customFormat="1" ht="15.75" thickBot="1" x14ac:dyDescent="0.3">
      <c r="A45" s="29">
        <v>44</v>
      </c>
      <c r="B45" s="33" t="s">
        <v>115</v>
      </c>
      <c r="C45" s="33" t="s">
        <v>116</v>
      </c>
      <c r="D45" s="33">
        <v>1955</v>
      </c>
      <c r="E45" s="33" t="s">
        <v>117</v>
      </c>
      <c r="F45" s="30">
        <f t="shared" si="0"/>
        <v>0</v>
      </c>
    </row>
  </sheetData>
  <pageMargins left="0.7" right="0.7" top="0.78740157499999996" bottom="0.78740157499999996" header="0.3" footer="0.3"/>
  <pageSetup paperSize="9" orientation="portrait" horizontalDpi="4294967292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F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0.7109375" bestFit="1" customWidth="1"/>
    <col min="4" max="4" width="6.42578125" bestFit="1" customWidth="1"/>
    <col min="5" max="5" width="16.85546875" customWidth="1"/>
    <col min="6" max="6" width="10.28515625" bestFit="1" customWidth="1"/>
  </cols>
  <sheetData>
    <row r="1" spans="1:6" ht="15.75" thickBot="1" x14ac:dyDescent="0.3">
      <c r="A1" s="55" t="s">
        <v>118</v>
      </c>
      <c r="B1" s="2" t="s">
        <v>122</v>
      </c>
      <c r="C1" s="2" t="s">
        <v>119</v>
      </c>
      <c r="D1" s="2" t="s">
        <v>120</v>
      </c>
      <c r="E1" s="2" t="s">
        <v>123</v>
      </c>
      <c r="F1" s="56" t="s">
        <v>121</v>
      </c>
    </row>
    <row r="2" spans="1:6" x14ac:dyDescent="0.25">
      <c r="A2" s="51">
        <v>1</v>
      </c>
      <c r="B2" s="31" t="s">
        <v>48</v>
      </c>
      <c r="C2" s="31" t="s">
        <v>49</v>
      </c>
      <c r="D2" s="31">
        <v>1980</v>
      </c>
      <c r="E2" s="31"/>
      <c r="F2" s="52">
        <v>100</v>
      </c>
    </row>
    <row r="3" spans="1:6" x14ac:dyDescent="0.25">
      <c r="A3" s="27">
        <v>2</v>
      </c>
      <c r="B3" s="32" t="s">
        <v>58</v>
      </c>
      <c r="C3" s="32" t="s">
        <v>59</v>
      </c>
      <c r="D3" s="32">
        <v>1984</v>
      </c>
      <c r="E3" s="32" t="s">
        <v>11</v>
      </c>
      <c r="F3" s="28">
        <f>(1-A3/8)*100</f>
        <v>75</v>
      </c>
    </row>
    <row r="4" spans="1:6" x14ac:dyDescent="0.25">
      <c r="A4" s="27">
        <v>3</v>
      </c>
      <c r="B4" s="32" t="s">
        <v>67</v>
      </c>
      <c r="C4" s="32" t="s">
        <v>68</v>
      </c>
      <c r="D4" s="32">
        <v>1980</v>
      </c>
      <c r="E4" s="32" t="s">
        <v>69</v>
      </c>
      <c r="F4" s="28">
        <f t="shared" ref="F4:F9" si="0">(1-A4/8)*100</f>
        <v>62.5</v>
      </c>
    </row>
    <row r="5" spans="1:6" x14ac:dyDescent="0.25">
      <c r="A5" s="27">
        <v>4</v>
      </c>
      <c r="B5" s="32" t="s">
        <v>77</v>
      </c>
      <c r="C5" s="32" t="s">
        <v>78</v>
      </c>
      <c r="D5" s="32">
        <v>1984</v>
      </c>
      <c r="E5" s="32" t="s">
        <v>79</v>
      </c>
      <c r="F5" s="28">
        <f t="shared" si="0"/>
        <v>50</v>
      </c>
    </row>
    <row r="6" spans="1:6" x14ac:dyDescent="0.25">
      <c r="A6" s="27">
        <v>5</v>
      </c>
      <c r="B6" s="32" t="s">
        <v>80</v>
      </c>
      <c r="C6" s="32" t="s">
        <v>81</v>
      </c>
      <c r="D6" s="32">
        <v>1985</v>
      </c>
      <c r="E6" s="32" t="s">
        <v>79</v>
      </c>
      <c r="F6" s="28">
        <f t="shared" si="0"/>
        <v>37.5</v>
      </c>
    </row>
    <row r="7" spans="1:6" x14ac:dyDescent="0.25">
      <c r="A7" s="27">
        <v>6</v>
      </c>
      <c r="B7" s="32" t="s">
        <v>84</v>
      </c>
      <c r="C7" s="32" t="s">
        <v>85</v>
      </c>
      <c r="D7" s="32">
        <v>1973</v>
      </c>
      <c r="E7" s="32"/>
      <c r="F7" s="28">
        <f t="shared" si="0"/>
        <v>25</v>
      </c>
    </row>
    <row r="8" spans="1:6" x14ac:dyDescent="0.25">
      <c r="A8" s="27">
        <v>7</v>
      </c>
      <c r="B8" s="32" t="s">
        <v>92</v>
      </c>
      <c r="C8" s="32" t="s">
        <v>93</v>
      </c>
      <c r="D8" s="32">
        <v>1972</v>
      </c>
      <c r="E8" s="32" t="s">
        <v>94</v>
      </c>
      <c r="F8" s="28">
        <f t="shared" si="0"/>
        <v>12.5</v>
      </c>
    </row>
    <row r="9" spans="1:6" ht="15.75" thickBot="1" x14ac:dyDescent="0.3">
      <c r="A9" s="29">
        <v>8</v>
      </c>
      <c r="B9" s="33" t="s">
        <v>98</v>
      </c>
      <c r="C9" s="33" t="s">
        <v>99</v>
      </c>
      <c r="D9" s="33">
        <v>1989</v>
      </c>
      <c r="E9" s="33"/>
      <c r="F9" s="30">
        <f t="shared" si="0"/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D800-F5F3-481C-BF6A-DD69D1980D1F}">
  <sheetPr>
    <tabColor rgb="FF00B050"/>
  </sheetPr>
  <dimension ref="A1:F4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55" t="s">
        <v>118</v>
      </c>
      <c r="B1" s="2" t="s">
        <v>122</v>
      </c>
      <c r="C1" s="2" t="s">
        <v>119</v>
      </c>
      <c r="D1" s="2" t="s">
        <v>120</v>
      </c>
      <c r="E1" s="2" t="s">
        <v>123</v>
      </c>
      <c r="F1" s="56" t="s">
        <v>121</v>
      </c>
    </row>
    <row r="2" spans="1:6" x14ac:dyDescent="0.25">
      <c r="A2" s="51">
        <v>1</v>
      </c>
      <c r="B2" s="57" t="s">
        <v>125</v>
      </c>
      <c r="C2" s="57" t="s">
        <v>124</v>
      </c>
      <c r="D2" s="57">
        <v>1974</v>
      </c>
      <c r="E2" s="57" t="s">
        <v>126</v>
      </c>
      <c r="F2" s="52">
        <v>100</v>
      </c>
    </row>
    <row r="3" spans="1:6" x14ac:dyDescent="0.25">
      <c r="A3" s="27">
        <v>2</v>
      </c>
      <c r="B3" s="39" t="s">
        <v>127</v>
      </c>
      <c r="C3" s="39" t="s">
        <v>60</v>
      </c>
      <c r="D3" s="39">
        <v>1980</v>
      </c>
      <c r="E3" s="39" t="s">
        <v>128</v>
      </c>
      <c r="F3" s="28">
        <f>(1-A3/42)*100</f>
        <v>95.238095238095227</v>
      </c>
    </row>
    <row r="4" spans="1:6" x14ac:dyDescent="0.25">
      <c r="A4" s="27">
        <v>3</v>
      </c>
      <c r="B4" s="39" t="s">
        <v>129</v>
      </c>
      <c r="C4" s="39" t="s">
        <v>7</v>
      </c>
      <c r="D4" s="39">
        <v>1985</v>
      </c>
      <c r="E4" s="39" t="s">
        <v>130</v>
      </c>
      <c r="F4" s="28">
        <f t="shared" ref="F4:F43" si="0">(1-A4/42)*100</f>
        <v>92.857142857142861</v>
      </c>
    </row>
    <row r="5" spans="1:6" x14ac:dyDescent="0.25">
      <c r="A5" s="27">
        <v>4</v>
      </c>
      <c r="B5" s="39" t="s">
        <v>131</v>
      </c>
      <c r="C5" s="39" t="s">
        <v>60</v>
      </c>
      <c r="D5" s="39">
        <v>1989</v>
      </c>
      <c r="E5" s="39" t="s">
        <v>132</v>
      </c>
      <c r="F5" s="28">
        <f t="shared" si="0"/>
        <v>90.476190476190482</v>
      </c>
    </row>
    <row r="6" spans="1:6" x14ac:dyDescent="0.25">
      <c r="A6" s="27">
        <v>5</v>
      </c>
      <c r="B6" s="39" t="s">
        <v>133</v>
      </c>
      <c r="C6" s="39" t="s">
        <v>57</v>
      </c>
      <c r="D6" s="39">
        <v>1987</v>
      </c>
      <c r="E6" s="39" t="s">
        <v>134</v>
      </c>
      <c r="F6" s="28">
        <f t="shared" si="0"/>
        <v>88.095238095238088</v>
      </c>
    </row>
    <row r="7" spans="1:6" x14ac:dyDescent="0.25">
      <c r="A7" s="27">
        <v>6</v>
      </c>
      <c r="B7" s="39" t="s">
        <v>135</v>
      </c>
      <c r="C7" s="39" t="s">
        <v>60</v>
      </c>
      <c r="D7" s="39">
        <v>2022</v>
      </c>
      <c r="E7" s="39" t="s">
        <v>136</v>
      </c>
      <c r="F7" s="28">
        <f t="shared" si="0"/>
        <v>85.714285714285722</v>
      </c>
    </row>
    <row r="8" spans="1:6" x14ac:dyDescent="0.25">
      <c r="A8" s="27">
        <v>7</v>
      </c>
      <c r="B8" s="39" t="s">
        <v>137</v>
      </c>
      <c r="C8" s="39" t="s">
        <v>60</v>
      </c>
      <c r="D8" s="39">
        <v>1989</v>
      </c>
      <c r="E8" s="39" t="s">
        <v>138</v>
      </c>
      <c r="F8" s="28">
        <f t="shared" si="0"/>
        <v>83.333333333333343</v>
      </c>
    </row>
    <row r="9" spans="1:6" x14ac:dyDescent="0.25">
      <c r="A9" s="27">
        <v>8</v>
      </c>
      <c r="B9" s="39" t="s">
        <v>139</v>
      </c>
      <c r="C9" s="39" t="s">
        <v>10</v>
      </c>
      <c r="D9" s="39">
        <v>1976</v>
      </c>
      <c r="E9" s="39" t="s">
        <v>140</v>
      </c>
      <c r="F9" s="28">
        <f t="shared" si="0"/>
        <v>80.952380952380949</v>
      </c>
    </row>
    <row r="10" spans="1:6" x14ac:dyDescent="0.25">
      <c r="A10" s="27">
        <v>9</v>
      </c>
      <c r="B10" s="39" t="s">
        <v>142</v>
      </c>
      <c r="C10" s="39" t="s">
        <v>141</v>
      </c>
      <c r="D10" s="39">
        <v>1978</v>
      </c>
      <c r="E10" s="39" t="s">
        <v>106</v>
      </c>
      <c r="F10" s="28">
        <f t="shared" si="0"/>
        <v>78.571428571428569</v>
      </c>
    </row>
    <row r="11" spans="1:6" x14ac:dyDescent="0.25">
      <c r="A11" s="27">
        <v>10</v>
      </c>
      <c r="B11" s="39" t="s">
        <v>144</v>
      </c>
      <c r="C11" s="39" t="s">
        <v>143</v>
      </c>
      <c r="D11" s="39">
        <v>1995</v>
      </c>
      <c r="E11" s="39"/>
      <c r="F11" s="28">
        <f t="shared" si="0"/>
        <v>76.19047619047619</v>
      </c>
    </row>
    <row r="12" spans="1:6" x14ac:dyDescent="0.25">
      <c r="A12" s="27">
        <v>11</v>
      </c>
      <c r="B12" s="39" t="s">
        <v>145</v>
      </c>
      <c r="C12" s="39" t="s">
        <v>4</v>
      </c>
      <c r="D12" s="39">
        <v>1980</v>
      </c>
      <c r="E12" s="39" t="s">
        <v>146</v>
      </c>
      <c r="F12" s="28">
        <f t="shared" si="0"/>
        <v>73.80952380952381</v>
      </c>
    </row>
    <row r="13" spans="1:6" x14ac:dyDescent="0.25">
      <c r="A13" s="27">
        <v>12</v>
      </c>
      <c r="B13" s="39" t="s">
        <v>147</v>
      </c>
      <c r="C13" s="39" t="s">
        <v>30</v>
      </c>
      <c r="D13" s="39">
        <v>1992</v>
      </c>
      <c r="E13" s="39"/>
      <c r="F13" s="28">
        <f t="shared" si="0"/>
        <v>71.428571428571431</v>
      </c>
    </row>
    <row r="14" spans="1:6" x14ac:dyDescent="0.25">
      <c r="A14" s="27">
        <v>13</v>
      </c>
      <c r="B14" s="39" t="s">
        <v>148</v>
      </c>
      <c r="C14" s="39" t="s">
        <v>30</v>
      </c>
      <c r="D14" s="39">
        <v>1985</v>
      </c>
      <c r="E14" s="39" t="s">
        <v>106</v>
      </c>
      <c r="F14" s="28">
        <f t="shared" si="0"/>
        <v>69.047619047619051</v>
      </c>
    </row>
    <row r="15" spans="1:6" x14ac:dyDescent="0.25">
      <c r="A15" s="27">
        <v>14</v>
      </c>
      <c r="B15" s="39" t="s">
        <v>149</v>
      </c>
      <c r="C15" s="39" t="s">
        <v>4</v>
      </c>
      <c r="D15" s="39">
        <v>1966</v>
      </c>
      <c r="E15" s="39"/>
      <c r="F15" s="28">
        <f t="shared" si="0"/>
        <v>66.666666666666671</v>
      </c>
    </row>
    <row r="16" spans="1:6" x14ac:dyDescent="0.25">
      <c r="A16" s="27">
        <v>15</v>
      </c>
      <c r="B16" s="39" t="s">
        <v>150</v>
      </c>
      <c r="C16" s="39" t="s">
        <v>7</v>
      </c>
      <c r="D16" s="39">
        <v>1985</v>
      </c>
      <c r="E16" s="39" t="s">
        <v>151</v>
      </c>
      <c r="F16" s="28">
        <f t="shared" si="0"/>
        <v>64.285714285714278</v>
      </c>
    </row>
    <row r="17" spans="1:6" x14ac:dyDescent="0.25">
      <c r="A17" s="27">
        <v>16</v>
      </c>
      <c r="B17" s="39" t="s">
        <v>152</v>
      </c>
      <c r="C17" s="39" t="s">
        <v>135</v>
      </c>
      <c r="D17" s="39">
        <v>1993</v>
      </c>
      <c r="E17" s="39"/>
      <c r="F17" s="28">
        <f t="shared" si="0"/>
        <v>61.904761904761905</v>
      </c>
    </row>
    <row r="18" spans="1:6" x14ac:dyDescent="0.25">
      <c r="A18" s="27">
        <v>17</v>
      </c>
      <c r="B18" s="39" t="s">
        <v>154</v>
      </c>
      <c r="C18" s="39" t="s">
        <v>153</v>
      </c>
      <c r="D18" s="39">
        <v>1972</v>
      </c>
      <c r="E18" s="39"/>
      <c r="F18" s="28">
        <f t="shared" si="0"/>
        <v>59.523809523809526</v>
      </c>
    </row>
    <row r="19" spans="1:6" x14ac:dyDescent="0.25">
      <c r="A19" s="27">
        <v>18</v>
      </c>
      <c r="B19" s="39" t="s">
        <v>155</v>
      </c>
      <c r="C19" s="39" t="s">
        <v>4</v>
      </c>
      <c r="D19" s="39">
        <v>1980</v>
      </c>
      <c r="E19" s="39" t="s">
        <v>156</v>
      </c>
      <c r="F19" s="28">
        <f t="shared" si="0"/>
        <v>57.142857142857139</v>
      </c>
    </row>
    <row r="20" spans="1:6" x14ac:dyDescent="0.25">
      <c r="A20" s="27">
        <v>19</v>
      </c>
      <c r="B20" s="39" t="s">
        <v>157</v>
      </c>
      <c r="C20" s="39" t="s">
        <v>4</v>
      </c>
      <c r="D20" s="39">
        <v>1975</v>
      </c>
      <c r="E20" s="39" t="s">
        <v>158</v>
      </c>
      <c r="F20" s="28">
        <f t="shared" si="0"/>
        <v>54.761904761904766</v>
      </c>
    </row>
    <row r="21" spans="1:6" x14ac:dyDescent="0.25">
      <c r="A21" s="27">
        <v>20</v>
      </c>
      <c r="B21" s="39" t="s">
        <v>159</v>
      </c>
      <c r="C21" s="39" t="s">
        <v>75</v>
      </c>
      <c r="D21" s="39">
        <v>1984</v>
      </c>
      <c r="E21" s="39" t="s">
        <v>151</v>
      </c>
      <c r="F21" s="28">
        <f t="shared" si="0"/>
        <v>52.380952380952387</v>
      </c>
    </row>
    <row r="22" spans="1:6" x14ac:dyDescent="0.25">
      <c r="A22" s="27">
        <v>21</v>
      </c>
      <c r="B22" s="39" t="s">
        <v>161</v>
      </c>
      <c r="C22" s="39" t="s">
        <v>160</v>
      </c>
      <c r="D22" s="39">
        <v>1990</v>
      </c>
      <c r="E22" s="39" t="s">
        <v>162</v>
      </c>
      <c r="F22" s="28">
        <f t="shared" si="0"/>
        <v>50</v>
      </c>
    </row>
    <row r="23" spans="1:6" x14ac:dyDescent="0.25">
      <c r="A23" s="27">
        <v>22</v>
      </c>
      <c r="B23" s="39" t="s">
        <v>163</v>
      </c>
      <c r="C23" s="39" t="s">
        <v>33</v>
      </c>
      <c r="D23" s="39">
        <v>1978</v>
      </c>
      <c r="E23" s="39" t="s">
        <v>164</v>
      </c>
      <c r="F23" s="28">
        <f t="shared" si="0"/>
        <v>47.619047619047613</v>
      </c>
    </row>
    <row r="24" spans="1:6" x14ac:dyDescent="0.25">
      <c r="A24" s="27">
        <v>23</v>
      </c>
      <c r="B24" s="39" t="s">
        <v>166</v>
      </c>
      <c r="C24" s="39" t="s">
        <v>165</v>
      </c>
      <c r="D24" s="39">
        <v>1999</v>
      </c>
      <c r="E24" s="39" t="s">
        <v>106</v>
      </c>
      <c r="F24" s="28">
        <f t="shared" si="0"/>
        <v>45.238095238095234</v>
      </c>
    </row>
    <row r="25" spans="1:6" x14ac:dyDescent="0.25">
      <c r="A25" s="27">
        <v>24</v>
      </c>
      <c r="B25" s="39" t="s">
        <v>43</v>
      </c>
      <c r="C25" s="39" t="s">
        <v>13</v>
      </c>
      <c r="D25" s="39">
        <v>1995</v>
      </c>
      <c r="E25" s="39" t="s">
        <v>167</v>
      </c>
      <c r="F25" s="28">
        <f t="shared" si="0"/>
        <v>42.857142857142861</v>
      </c>
    </row>
    <row r="26" spans="1:6" x14ac:dyDescent="0.25">
      <c r="A26" s="27">
        <v>25</v>
      </c>
      <c r="B26" s="39" t="s">
        <v>168</v>
      </c>
      <c r="C26" s="39" t="s">
        <v>4</v>
      </c>
      <c r="D26" s="39">
        <v>1993</v>
      </c>
      <c r="E26" s="39" t="s">
        <v>169</v>
      </c>
      <c r="F26" s="28">
        <f t="shared" si="0"/>
        <v>40.476190476190474</v>
      </c>
    </row>
    <row r="27" spans="1:6" x14ac:dyDescent="0.25">
      <c r="A27" s="27">
        <v>26</v>
      </c>
      <c r="B27" s="39" t="s">
        <v>170</v>
      </c>
      <c r="C27" s="39" t="s">
        <v>7</v>
      </c>
      <c r="D27" s="39">
        <v>2003</v>
      </c>
      <c r="E27" s="39"/>
      <c r="F27" s="28">
        <f t="shared" si="0"/>
        <v>38.095238095238095</v>
      </c>
    </row>
    <row r="28" spans="1:6" x14ac:dyDescent="0.25">
      <c r="A28" s="27">
        <v>27</v>
      </c>
      <c r="B28" s="39" t="s">
        <v>172</v>
      </c>
      <c r="C28" s="39" t="s">
        <v>171</v>
      </c>
      <c r="D28" s="39">
        <v>1978</v>
      </c>
      <c r="E28" s="39"/>
      <c r="F28" s="28">
        <f t="shared" si="0"/>
        <v>35.714285714285708</v>
      </c>
    </row>
    <row r="29" spans="1:6" x14ac:dyDescent="0.25">
      <c r="A29" s="27">
        <v>28</v>
      </c>
      <c r="B29" s="39" t="s">
        <v>174</v>
      </c>
      <c r="C29" s="39" t="s">
        <v>173</v>
      </c>
      <c r="D29" s="39">
        <v>1983</v>
      </c>
      <c r="E29" s="39" t="s">
        <v>175</v>
      </c>
      <c r="F29" s="28">
        <f t="shared" si="0"/>
        <v>33.333333333333336</v>
      </c>
    </row>
    <row r="30" spans="1:6" x14ac:dyDescent="0.25">
      <c r="A30" s="27">
        <v>29</v>
      </c>
      <c r="B30" s="39" t="s">
        <v>176</v>
      </c>
      <c r="C30" s="39" t="s">
        <v>33</v>
      </c>
      <c r="D30" s="39">
        <v>1986</v>
      </c>
      <c r="E30" s="39"/>
      <c r="F30" s="28">
        <f t="shared" si="0"/>
        <v>30.952380952380953</v>
      </c>
    </row>
    <row r="31" spans="1:6" x14ac:dyDescent="0.25">
      <c r="A31" s="27">
        <v>30</v>
      </c>
      <c r="B31" s="39" t="s">
        <v>177</v>
      </c>
      <c r="C31" s="39" t="s">
        <v>27</v>
      </c>
      <c r="D31" s="39">
        <v>1982</v>
      </c>
      <c r="E31" s="39"/>
      <c r="F31" s="28">
        <f t="shared" si="0"/>
        <v>28.571428571428569</v>
      </c>
    </row>
    <row r="32" spans="1:6" x14ac:dyDescent="0.25">
      <c r="A32" s="27">
        <v>31</v>
      </c>
      <c r="B32" s="39" t="s">
        <v>179</v>
      </c>
      <c r="C32" s="39" t="s">
        <v>178</v>
      </c>
      <c r="D32" s="39">
        <v>1972</v>
      </c>
      <c r="E32" s="39" t="s">
        <v>106</v>
      </c>
      <c r="F32" s="28">
        <f t="shared" si="0"/>
        <v>26.190476190476186</v>
      </c>
    </row>
    <row r="33" spans="1:6" x14ac:dyDescent="0.25">
      <c r="A33" s="27">
        <v>32</v>
      </c>
      <c r="B33" s="39" t="s">
        <v>180</v>
      </c>
      <c r="C33" s="39" t="s">
        <v>10</v>
      </c>
      <c r="D33" s="39">
        <v>1989</v>
      </c>
      <c r="E33" s="39"/>
      <c r="F33" s="28">
        <f t="shared" si="0"/>
        <v>23.809523809523814</v>
      </c>
    </row>
    <row r="34" spans="1:6" x14ac:dyDescent="0.25">
      <c r="A34" s="27">
        <v>33</v>
      </c>
      <c r="B34" s="39" t="s">
        <v>170</v>
      </c>
      <c r="C34" s="39" t="s">
        <v>24</v>
      </c>
      <c r="D34" s="39">
        <v>2005</v>
      </c>
      <c r="E34" s="39"/>
      <c r="F34" s="28">
        <f t="shared" si="0"/>
        <v>21.428571428571431</v>
      </c>
    </row>
    <row r="35" spans="1:6" x14ac:dyDescent="0.25">
      <c r="A35" s="27">
        <v>34</v>
      </c>
      <c r="B35" s="39" t="s">
        <v>182</v>
      </c>
      <c r="C35" s="39" t="s">
        <v>181</v>
      </c>
      <c r="D35" s="39">
        <v>1965</v>
      </c>
      <c r="E35" s="39" t="s">
        <v>183</v>
      </c>
      <c r="F35" s="28">
        <f t="shared" si="0"/>
        <v>19.047619047619047</v>
      </c>
    </row>
    <row r="36" spans="1:6" x14ac:dyDescent="0.25">
      <c r="A36" s="27">
        <v>35</v>
      </c>
      <c r="B36" s="39" t="s">
        <v>184</v>
      </c>
      <c r="C36" s="39" t="s">
        <v>171</v>
      </c>
      <c r="D36" s="39">
        <v>1984</v>
      </c>
      <c r="E36" s="39" t="s">
        <v>106</v>
      </c>
      <c r="F36" s="28">
        <f t="shared" si="0"/>
        <v>16.666666666666664</v>
      </c>
    </row>
    <row r="37" spans="1:6" x14ac:dyDescent="0.25">
      <c r="A37" s="27">
        <v>36</v>
      </c>
      <c r="B37" s="39" t="s">
        <v>110</v>
      </c>
      <c r="C37" s="39" t="s">
        <v>27</v>
      </c>
      <c r="D37" s="39">
        <v>1969</v>
      </c>
      <c r="E37" s="39" t="s">
        <v>185</v>
      </c>
      <c r="F37" s="28">
        <f t="shared" si="0"/>
        <v>14.28571428571429</v>
      </c>
    </row>
    <row r="38" spans="1:6" x14ac:dyDescent="0.25">
      <c r="A38" s="27">
        <v>37</v>
      </c>
      <c r="B38" s="39" t="s">
        <v>186</v>
      </c>
      <c r="C38" s="39" t="s">
        <v>108</v>
      </c>
      <c r="D38" s="39">
        <v>1993</v>
      </c>
      <c r="E38" s="39" t="s">
        <v>187</v>
      </c>
      <c r="F38" s="28">
        <f t="shared" si="0"/>
        <v>11.904761904761907</v>
      </c>
    </row>
    <row r="39" spans="1:6" x14ac:dyDescent="0.25">
      <c r="A39" s="27">
        <v>38</v>
      </c>
      <c r="B39" s="39" t="s">
        <v>188</v>
      </c>
      <c r="C39" s="39" t="s">
        <v>4</v>
      </c>
      <c r="D39" s="39">
        <v>1963</v>
      </c>
      <c r="E39" s="39" t="s">
        <v>106</v>
      </c>
      <c r="F39" s="28">
        <f t="shared" si="0"/>
        <v>9.5238095238095237</v>
      </c>
    </row>
    <row r="40" spans="1:6" x14ac:dyDescent="0.25">
      <c r="A40" s="27">
        <v>39</v>
      </c>
      <c r="B40" s="39" t="s">
        <v>189</v>
      </c>
      <c r="C40" s="39" t="s">
        <v>57</v>
      </c>
      <c r="D40" s="39">
        <v>1974</v>
      </c>
      <c r="E40" s="39" t="s">
        <v>190</v>
      </c>
      <c r="F40" s="28">
        <f t="shared" si="0"/>
        <v>7.1428571428571397</v>
      </c>
    </row>
    <row r="41" spans="1:6" x14ac:dyDescent="0.25">
      <c r="A41" s="27">
        <v>40</v>
      </c>
      <c r="B41" s="39" t="s">
        <v>192</v>
      </c>
      <c r="C41" s="39" t="s">
        <v>191</v>
      </c>
      <c r="D41" s="39">
        <v>1988</v>
      </c>
      <c r="E41" s="39" t="s">
        <v>193</v>
      </c>
      <c r="F41" s="28">
        <f t="shared" si="0"/>
        <v>4.7619047619047672</v>
      </c>
    </row>
    <row r="42" spans="1:6" x14ac:dyDescent="0.25">
      <c r="A42" s="27">
        <v>41</v>
      </c>
      <c r="B42" s="39" t="s">
        <v>168</v>
      </c>
      <c r="C42" s="39" t="s">
        <v>178</v>
      </c>
      <c r="D42" s="39">
        <v>1964</v>
      </c>
      <c r="E42" s="39" t="s">
        <v>194</v>
      </c>
      <c r="F42" s="28">
        <f t="shared" si="0"/>
        <v>2.3809523809523836</v>
      </c>
    </row>
    <row r="43" spans="1:6" ht="15.75" thickBot="1" x14ac:dyDescent="0.3">
      <c r="A43" s="29">
        <v>42</v>
      </c>
      <c r="B43" s="40" t="s">
        <v>195</v>
      </c>
      <c r="C43" s="40" t="s">
        <v>10</v>
      </c>
      <c r="D43" s="40">
        <v>1954</v>
      </c>
      <c r="E43" s="40" t="s">
        <v>106</v>
      </c>
      <c r="F43" s="30">
        <f t="shared" si="0"/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546F-3A06-45EE-BCA9-3EC3C7B79316}">
  <sheetPr>
    <tabColor rgb="FF00B050"/>
  </sheetPr>
  <dimension ref="A1:F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55" t="s">
        <v>118</v>
      </c>
      <c r="B1" s="2" t="s">
        <v>122</v>
      </c>
      <c r="C1" s="2" t="s">
        <v>119</v>
      </c>
      <c r="D1" s="2" t="s">
        <v>120</v>
      </c>
      <c r="E1" s="2" t="s">
        <v>123</v>
      </c>
      <c r="F1" s="56" t="s">
        <v>121</v>
      </c>
    </row>
    <row r="2" spans="1:6" x14ac:dyDescent="0.25">
      <c r="A2" s="51">
        <v>1</v>
      </c>
      <c r="B2" s="57" t="s">
        <v>197</v>
      </c>
      <c r="C2" s="57" t="s">
        <v>196</v>
      </c>
      <c r="D2" s="57">
        <v>1987</v>
      </c>
      <c r="E2" s="57" t="s">
        <v>138</v>
      </c>
      <c r="F2" s="52">
        <v>100</v>
      </c>
    </row>
    <row r="3" spans="1:6" x14ac:dyDescent="0.25">
      <c r="A3" s="27">
        <v>2</v>
      </c>
      <c r="B3" s="39" t="s">
        <v>199</v>
      </c>
      <c r="C3" s="39" t="s">
        <v>198</v>
      </c>
      <c r="D3" s="39">
        <v>1987</v>
      </c>
      <c r="E3" s="39" t="s">
        <v>106</v>
      </c>
      <c r="F3" s="28">
        <f>(1-A3/8)*100</f>
        <v>75</v>
      </c>
    </row>
    <row r="4" spans="1:6" x14ac:dyDescent="0.25">
      <c r="A4" s="27">
        <v>3</v>
      </c>
      <c r="B4" s="39" t="s">
        <v>201</v>
      </c>
      <c r="C4" s="39" t="s">
        <v>200</v>
      </c>
      <c r="D4" s="39">
        <v>1986</v>
      </c>
      <c r="E4" s="39" t="s">
        <v>106</v>
      </c>
      <c r="F4" s="28">
        <f t="shared" ref="F4:F9" si="0">(1-A4/8)*100</f>
        <v>62.5</v>
      </c>
    </row>
    <row r="5" spans="1:6" x14ac:dyDescent="0.25">
      <c r="A5" s="27">
        <v>4</v>
      </c>
      <c r="B5" s="39" t="s">
        <v>202</v>
      </c>
      <c r="C5" s="39" t="s">
        <v>185</v>
      </c>
      <c r="D5" s="39">
        <v>2005</v>
      </c>
      <c r="E5" s="39" t="s">
        <v>185</v>
      </c>
      <c r="F5" s="28">
        <f t="shared" si="0"/>
        <v>50</v>
      </c>
    </row>
    <row r="6" spans="1:6" x14ac:dyDescent="0.25">
      <c r="A6" s="27">
        <v>5</v>
      </c>
      <c r="B6" s="39" t="s">
        <v>204</v>
      </c>
      <c r="C6" s="39" t="s">
        <v>203</v>
      </c>
      <c r="D6" s="39">
        <v>1978</v>
      </c>
      <c r="E6" s="39" t="s">
        <v>205</v>
      </c>
      <c r="F6" s="28">
        <f t="shared" si="0"/>
        <v>37.5</v>
      </c>
    </row>
    <row r="7" spans="1:6" x14ac:dyDescent="0.25">
      <c r="A7" s="27">
        <v>6</v>
      </c>
      <c r="B7" s="39" t="s">
        <v>207</v>
      </c>
      <c r="C7" s="39" t="s">
        <v>206</v>
      </c>
      <c r="D7" s="39">
        <v>1955</v>
      </c>
      <c r="E7" s="39" t="s">
        <v>208</v>
      </c>
      <c r="F7" s="28">
        <f t="shared" si="0"/>
        <v>25</v>
      </c>
    </row>
    <row r="8" spans="1:6" x14ac:dyDescent="0.25">
      <c r="A8" s="27">
        <v>7</v>
      </c>
      <c r="B8" s="39" t="s">
        <v>210</v>
      </c>
      <c r="C8" s="39" t="s">
        <v>209</v>
      </c>
      <c r="D8" s="39">
        <v>1976</v>
      </c>
      <c r="E8" s="39" t="s">
        <v>190</v>
      </c>
      <c r="F8" s="28">
        <f t="shared" si="0"/>
        <v>12.5</v>
      </c>
    </row>
    <row r="9" spans="1:6" ht="15.75" thickBot="1" x14ac:dyDescent="0.3">
      <c r="A9" s="29">
        <v>8</v>
      </c>
      <c r="B9" s="40" t="s">
        <v>212</v>
      </c>
      <c r="C9" s="40" t="s">
        <v>211</v>
      </c>
      <c r="D9" s="40">
        <v>1999</v>
      </c>
      <c r="E9" s="40" t="s">
        <v>106</v>
      </c>
      <c r="F9" s="30">
        <f t="shared" si="0"/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15A1-B756-4015-AD02-8777DBFF26FA}">
  <sheetPr>
    <tabColor rgb="FF00B050"/>
  </sheetPr>
  <dimension ref="A1:F3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55" t="s">
        <v>118</v>
      </c>
      <c r="B1" s="2" t="s">
        <v>122</v>
      </c>
      <c r="C1" s="2" t="s">
        <v>119</v>
      </c>
      <c r="D1" s="2" t="s">
        <v>120</v>
      </c>
      <c r="E1" s="2" t="s">
        <v>123</v>
      </c>
      <c r="F1" s="56" t="s">
        <v>121</v>
      </c>
    </row>
    <row r="2" spans="1:6" x14ac:dyDescent="0.25">
      <c r="A2" s="51">
        <v>1</v>
      </c>
      <c r="B2" s="57" t="s">
        <v>0</v>
      </c>
      <c r="C2" s="57" t="s">
        <v>1</v>
      </c>
      <c r="D2" s="57">
        <v>1985</v>
      </c>
      <c r="E2" s="57" t="s">
        <v>2</v>
      </c>
      <c r="F2" s="52">
        <v>100</v>
      </c>
    </row>
    <row r="3" spans="1:6" x14ac:dyDescent="0.25">
      <c r="A3" s="27">
        <v>2</v>
      </c>
      <c r="B3" s="39" t="s">
        <v>234</v>
      </c>
      <c r="C3" s="39" t="s">
        <v>30</v>
      </c>
      <c r="D3" s="39">
        <v>1979</v>
      </c>
      <c r="E3" s="39" t="s">
        <v>63</v>
      </c>
      <c r="F3" s="28">
        <f>(1-A3/30)*100</f>
        <v>93.333333333333329</v>
      </c>
    </row>
    <row r="4" spans="1:6" x14ac:dyDescent="0.25">
      <c r="A4" s="27">
        <v>3</v>
      </c>
      <c r="B4" s="39" t="s">
        <v>23</v>
      </c>
      <c r="C4" s="39" t="s">
        <v>24</v>
      </c>
      <c r="D4" s="39">
        <v>1979</v>
      </c>
      <c r="E4" s="39" t="s">
        <v>63</v>
      </c>
      <c r="F4" s="28">
        <f t="shared" ref="F4:F31" si="0">(1-A4/30)*100</f>
        <v>90</v>
      </c>
    </row>
    <row r="5" spans="1:6" x14ac:dyDescent="0.25">
      <c r="A5" s="27">
        <v>4</v>
      </c>
      <c r="B5" s="39" t="s">
        <v>236</v>
      </c>
      <c r="C5" s="39" t="s">
        <v>235</v>
      </c>
      <c r="D5" s="39">
        <v>1975</v>
      </c>
      <c r="E5" s="39"/>
      <c r="F5" s="28">
        <f t="shared" si="0"/>
        <v>86.666666666666671</v>
      </c>
    </row>
    <row r="6" spans="1:6" x14ac:dyDescent="0.25">
      <c r="A6" s="27">
        <v>5</v>
      </c>
      <c r="B6" s="39" t="s">
        <v>19</v>
      </c>
      <c r="C6" s="39" t="s">
        <v>7</v>
      </c>
      <c r="D6" s="39">
        <v>1983</v>
      </c>
      <c r="E6" s="39" t="s">
        <v>20</v>
      </c>
      <c r="F6" s="28">
        <f t="shared" si="0"/>
        <v>83.333333333333343</v>
      </c>
    </row>
    <row r="7" spans="1:6" x14ac:dyDescent="0.25">
      <c r="A7" s="27">
        <v>6</v>
      </c>
      <c r="B7" s="39" t="s">
        <v>237</v>
      </c>
      <c r="C7" s="39" t="s">
        <v>4</v>
      </c>
      <c r="D7" s="39">
        <v>1994</v>
      </c>
      <c r="E7" s="39" t="s">
        <v>238</v>
      </c>
      <c r="F7" s="28">
        <f t="shared" si="0"/>
        <v>80</v>
      </c>
    </row>
    <row r="8" spans="1:6" x14ac:dyDescent="0.25">
      <c r="A8" s="27">
        <v>7</v>
      </c>
      <c r="B8" s="39" t="s">
        <v>26</v>
      </c>
      <c r="C8" s="39" t="s">
        <v>27</v>
      </c>
      <c r="D8" s="39">
        <v>1979</v>
      </c>
      <c r="E8" s="39" t="s">
        <v>239</v>
      </c>
      <c r="F8" s="28">
        <f t="shared" si="0"/>
        <v>76.666666666666657</v>
      </c>
    </row>
    <row r="9" spans="1:6" x14ac:dyDescent="0.25">
      <c r="A9" s="27">
        <v>8</v>
      </c>
      <c r="B9" s="39" t="s">
        <v>240</v>
      </c>
      <c r="C9" s="39" t="s">
        <v>105</v>
      </c>
      <c r="D9" s="39">
        <v>1993</v>
      </c>
      <c r="E9" s="39" t="s">
        <v>241</v>
      </c>
      <c r="F9" s="28">
        <f t="shared" si="0"/>
        <v>73.333333333333343</v>
      </c>
    </row>
    <row r="10" spans="1:6" x14ac:dyDescent="0.25">
      <c r="A10" s="27">
        <v>9</v>
      </c>
      <c r="B10" s="39" t="s">
        <v>243</v>
      </c>
      <c r="C10" s="39" t="s">
        <v>242</v>
      </c>
      <c r="D10" s="39">
        <v>2005</v>
      </c>
      <c r="E10" s="39" t="s">
        <v>244</v>
      </c>
      <c r="F10" s="28">
        <f t="shared" si="0"/>
        <v>70</v>
      </c>
    </row>
    <row r="11" spans="1:6" x14ac:dyDescent="0.25">
      <c r="A11" s="27">
        <v>10</v>
      </c>
      <c r="B11" s="39" t="s">
        <v>245</v>
      </c>
      <c r="C11" s="39" t="s">
        <v>242</v>
      </c>
      <c r="D11" s="39">
        <v>2005</v>
      </c>
      <c r="E11" s="39"/>
      <c r="F11" s="28">
        <f t="shared" si="0"/>
        <v>66.666666666666671</v>
      </c>
    </row>
    <row r="12" spans="1:6" x14ac:dyDescent="0.25">
      <c r="A12" s="27">
        <v>11</v>
      </c>
      <c r="B12" s="39" t="s">
        <v>246</v>
      </c>
      <c r="C12" s="39" t="s">
        <v>7</v>
      </c>
      <c r="D12" s="39">
        <v>1984</v>
      </c>
      <c r="E12" s="39" t="s">
        <v>247</v>
      </c>
      <c r="F12" s="28">
        <f t="shared" si="0"/>
        <v>63.333333333333329</v>
      </c>
    </row>
    <row r="13" spans="1:6" x14ac:dyDescent="0.25">
      <c r="A13" s="27">
        <v>12</v>
      </c>
      <c r="B13" s="39" t="s">
        <v>245</v>
      </c>
      <c r="C13" s="39" t="s">
        <v>171</v>
      </c>
      <c r="D13" s="39">
        <v>1973</v>
      </c>
      <c r="E13" s="39"/>
      <c r="F13" s="28">
        <f t="shared" si="0"/>
        <v>60</v>
      </c>
    </row>
    <row r="14" spans="1:6" x14ac:dyDescent="0.25">
      <c r="A14" s="27">
        <v>13</v>
      </c>
      <c r="B14" s="39" t="s">
        <v>249</v>
      </c>
      <c r="C14" s="39" t="s">
        <v>248</v>
      </c>
      <c r="D14" s="39">
        <v>1964</v>
      </c>
      <c r="E14" s="39" t="s">
        <v>63</v>
      </c>
      <c r="F14" s="28">
        <f t="shared" si="0"/>
        <v>56.666666666666664</v>
      </c>
    </row>
    <row r="15" spans="1:6" x14ac:dyDescent="0.25">
      <c r="A15" s="27">
        <v>14</v>
      </c>
      <c r="B15" s="39" t="s">
        <v>250</v>
      </c>
      <c r="C15" s="39" t="s">
        <v>116</v>
      </c>
      <c r="D15" s="39">
        <v>1959</v>
      </c>
      <c r="E15" s="39" t="s">
        <v>63</v>
      </c>
      <c r="F15" s="28">
        <f t="shared" si="0"/>
        <v>53.333333333333336</v>
      </c>
    </row>
    <row r="16" spans="1:6" x14ac:dyDescent="0.25">
      <c r="A16" s="27">
        <v>15</v>
      </c>
      <c r="B16" s="39" t="s">
        <v>252</v>
      </c>
      <c r="C16" s="39" t="s">
        <v>251</v>
      </c>
      <c r="D16" s="39">
        <v>1973</v>
      </c>
      <c r="E16" s="39" t="s">
        <v>253</v>
      </c>
      <c r="F16" s="28">
        <f t="shared" si="0"/>
        <v>50</v>
      </c>
    </row>
    <row r="17" spans="1:6" x14ac:dyDescent="0.25">
      <c r="A17" s="27">
        <v>16</v>
      </c>
      <c r="B17" s="39" t="s">
        <v>254</v>
      </c>
      <c r="C17" s="39" t="s">
        <v>4</v>
      </c>
      <c r="D17" s="39">
        <v>1953</v>
      </c>
      <c r="E17" s="39" t="s">
        <v>255</v>
      </c>
      <c r="F17" s="28">
        <f t="shared" si="0"/>
        <v>46.666666666666664</v>
      </c>
    </row>
    <row r="18" spans="1:6" x14ac:dyDescent="0.25">
      <c r="A18" s="27">
        <v>17</v>
      </c>
      <c r="B18" s="39" t="s">
        <v>86</v>
      </c>
      <c r="C18" s="39" t="s">
        <v>87</v>
      </c>
      <c r="D18" s="39">
        <v>1971</v>
      </c>
      <c r="E18" s="39" t="s">
        <v>14</v>
      </c>
      <c r="F18" s="28">
        <f t="shared" si="0"/>
        <v>43.333333333333336</v>
      </c>
    </row>
    <row r="19" spans="1:6" x14ac:dyDescent="0.25">
      <c r="A19" s="27">
        <v>18</v>
      </c>
      <c r="B19" s="39" t="s">
        <v>257</v>
      </c>
      <c r="C19" s="39" t="s">
        <v>256</v>
      </c>
      <c r="D19" s="39">
        <v>1969</v>
      </c>
      <c r="E19" s="39" t="s">
        <v>258</v>
      </c>
      <c r="F19" s="28">
        <f t="shared" si="0"/>
        <v>40</v>
      </c>
    </row>
    <row r="20" spans="1:6" x14ac:dyDescent="0.25">
      <c r="A20" s="27">
        <v>19</v>
      </c>
      <c r="B20" s="39" t="s">
        <v>259</v>
      </c>
      <c r="C20" s="39" t="s">
        <v>105</v>
      </c>
      <c r="D20" s="39">
        <v>1974</v>
      </c>
      <c r="E20" s="39" t="s">
        <v>63</v>
      </c>
      <c r="F20" s="28">
        <f t="shared" si="0"/>
        <v>36.666666666666671</v>
      </c>
    </row>
    <row r="21" spans="1:6" x14ac:dyDescent="0.25">
      <c r="A21" s="27">
        <v>20</v>
      </c>
      <c r="B21" s="39" t="s">
        <v>260</v>
      </c>
      <c r="C21" s="39" t="s">
        <v>60</v>
      </c>
      <c r="D21" s="39">
        <v>1963</v>
      </c>
      <c r="E21" s="39"/>
      <c r="F21" s="28">
        <f t="shared" si="0"/>
        <v>33.333333333333336</v>
      </c>
    </row>
    <row r="22" spans="1:6" x14ac:dyDescent="0.25">
      <c r="A22" s="27">
        <v>21</v>
      </c>
      <c r="B22" s="39" t="s">
        <v>261</v>
      </c>
      <c r="C22" s="39" t="s">
        <v>27</v>
      </c>
      <c r="D22" s="39">
        <v>1994</v>
      </c>
      <c r="E22" s="39"/>
      <c r="F22" s="28">
        <f t="shared" si="0"/>
        <v>30.000000000000004</v>
      </c>
    </row>
    <row r="23" spans="1:6" x14ac:dyDescent="0.25">
      <c r="A23" s="27">
        <v>22</v>
      </c>
      <c r="B23" s="39" t="s">
        <v>263</v>
      </c>
      <c r="C23" s="39" t="s">
        <v>262</v>
      </c>
      <c r="D23" s="39">
        <v>1994</v>
      </c>
      <c r="E23" s="39"/>
      <c r="F23" s="28">
        <f t="shared" si="0"/>
        <v>26.666666666666671</v>
      </c>
    </row>
    <row r="24" spans="1:6" x14ac:dyDescent="0.25">
      <c r="A24" s="27">
        <v>23</v>
      </c>
      <c r="B24" s="39" t="s">
        <v>264</v>
      </c>
      <c r="C24" s="39" t="s">
        <v>4</v>
      </c>
      <c r="D24" s="39">
        <v>1997</v>
      </c>
      <c r="E24" s="39"/>
      <c r="F24" s="28">
        <f t="shared" si="0"/>
        <v>23.333333333333329</v>
      </c>
    </row>
    <row r="25" spans="1:6" x14ac:dyDescent="0.25">
      <c r="A25" s="27">
        <v>24</v>
      </c>
      <c r="B25" s="39" t="s">
        <v>265</v>
      </c>
      <c r="C25" s="39" t="s">
        <v>242</v>
      </c>
      <c r="D25" s="39">
        <v>2010</v>
      </c>
      <c r="E25" s="39" t="s">
        <v>233</v>
      </c>
      <c r="F25" s="28">
        <f t="shared" si="0"/>
        <v>19.999999999999996</v>
      </c>
    </row>
    <row r="26" spans="1:6" x14ac:dyDescent="0.25">
      <c r="A26" s="27">
        <v>25</v>
      </c>
      <c r="B26" s="39" t="s">
        <v>266</v>
      </c>
      <c r="C26" s="39" t="s">
        <v>62</v>
      </c>
      <c r="D26" s="39">
        <v>1984</v>
      </c>
      <c r="E26" s="39" t="s">
        <v>225</v>
      </c>
      <c r="F26" s="28">
        <f t="shared" si="0"/>
        <v>16.666666666666664</v>
      </c>
    </row>
    <row r="27" spans="1:6" x14ac:dyDescent="0.25">
      <c r="A27" s="27">
        <v>26</v>
      </c>
      <c r="B27" s="39" t="s">
        <v>267</v>
      </c>
      <c r="C27" s="39" t="s">
        <v>108</v>
      </c>
      <c r="D27" s="39">
        <v>1989</v>
      </c>
      <c r="E27" s="39" t="s">
        <v>63</v>
      </c>
      <c r="F27" s="28">
        <f t="shared" si="0"/>
        <v>13.33333333333333</v>
      </c>
    </row>
    <row r="28" spans="1:6" x14ac:dyDescent="0.25">
      <c r="A28" s="27">
        <v>27</v>
      </c>
      <c r="B28" s="39" t="s">
        <v>268</v>
      </c>
      <c r="C28" s="39" t="s">
        <v>30</v>
      </c>
      <c r="D28" s="39">
        <v>1993</v>
      </c>
      <c r="E28" s="39" t="s">
        <v>269</v>
      </c>
      <c r="F28" s="28">
        <f t="shared" si="0"/>
        <v>9.9999999999999982</v>
      </c>
    </row>
    <row r="29" spans="1:6" x14ac:dyDescent="0.25">
      <c r="A29" s="27">
        <v>28</v>
      </c>
      <c r="B29" s="39" t="s">
        <v>270</v>
      </c>
      <c r="C29" s="39" t="s">
        <v>54</v>
      </c>
      <c r="D29" s="39">
        <v>1965</v>
      </c>
      <c r="E29" s="39" t="s">
        <v>271</v>
      </c>
      <c r="F29" s="28">
        <f t="shared" si="0"/>
        <v>6.6666666666666652</v>
      </c>
    </row>
    <row r="30" spans="1:6" x14ac:dyDescent="0.25">
      <c r="A30" s="27">
        <v>29</v>
      </c>
      <c r="B30" s="39" t="s">
        <v>12</v>
      </c>
      <c r="C30" s="39" t="s">
        <v>7</v>
      </c>
      <c r="D30" s="39">
        <v>1980</v>
      </c>
      <c r="E30" s="39" t="s">
        <v>14</v>
      </c>
      <c r="F30" s="28">
        <f t="shared" si="0"/>
        <v>3.3333333333333326</v>
      </c>
    </row>
    <row r="31" spans="1:6" ht="15.75" thickBot="1" x14ac:dyDescent="0.3">
      <c r="A31" s="29">
        <v>30</v>
      </c>
      <c r="B31" s="40" t="s">
        <v>12</v>
      </c>
      <c r="C31" s="40" t="s">
        <v>272</v>
      </c>
      <c r="D31" s="40">
        <v>2010</v>
      </c>
      <c r="E31" s="40" t="s">
        <v>14</v>
      </c>
      <c r="F31" s="30">
        <f t="shared" si="0"/>
        <v>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A40D-7A6E-4C8D-AA66-C07DC4E8DD44}">
  <sheetPr>
    <tabColor rgb="FF00B050"/>
  </sheetPr>
  <dimension ref="A1:F1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55" t="s">
        <v>118</v>
      </c>
      <c r="B1" s="2" t="s">
        <v>122</v>
      </c>
      <c r="C1" s="2" t="s">
        <v>119</v>
      </c>
      <c r="D1" s="2" t="s">
        <v>120</v>
      </c>
      <c r="E1" s="2" t="s">
        <v>123</v>
      </c>
      <c r="F1" s="56" t="s">
        <v>121</v>
      </c>
    </row>
    <row r="2" spans="1:6" x14ac:dyDescent="0.25">
      <c r="A2" s="51">
        <v>1</v>
      </c>
      <c r="B2" s="57" t="s">
        <v>214</v>
      </c>
      <c r="C2" s="57" t="s">
        <v>213</v>
      </c>
      <c r="D2" s="57">
        <v>1971</v>
      </c>
      <c r="E2" s="57" t="s">
        <v>215</v>
      </c>
      <c r="F2" s="52">
        <v>100</v>
      </c>
    </row>
    <row r="3" spans="1:6" x14ac:dyDescent="0.25">
      <c r="A3" s="27">
        <v>2</v>
      </c>
      <c r="B3" s="39" t="s">
        <v>217</v>
      </c>
      <c r="C3" s="39" t="s">
        <v>216</v>
      </c>
      <c r="D3" s="39">
        <v>1962</v>
      </c>
      <c r="E3" s="39" t="s">
        <v>63</v>
      </c>
      <c r="F3" s="28">
        <f>(1-A3/9)*100</f>
        <v>77.777777777777786</v>
      </c>
    </row>
    <row r="4" spans="1:6" x14ac:dyDescent="0.25">
      <c r="A4" s="27">
        <v>3</v>
      </c>
      <c r="B4" s="39" t="s">
        <v>98</v>
      </c>
      <c r="C4" s="39" t="s">
        <v>99</v>
      </c>
      <c r="D4" s="39">
        <v>1989</v>
      </c>
      <c r="E4" s="39" t="s">
        <v>218</v>
      </c>
      <c r="F4" s="28">
        <f t="shared" ref="F4:F10" si="0">(1-A4/9)*100</f>
        <v>66.666666666666671</v>
      </c>
    </row>
    <row r="5" spans="1:6" x14ac:dyDescent="0.25">
      <c r="A5" s="27">
        <v>4</v>
      </c>
      <c r="B5" s="39" t="s">
        <v>220</v>
      </c>
      <c r="C5" s="39" t="s">
        <v>219</v>
      </c>
      <c r="D5" s="39">
        <v>2001</v>
      </c>
      <c r="E5" s="39" t="s">
        <v>63</v>
      </c>
      <c r="F5" s="28">
        <f t="shared" si="0"/>
        <v>55.555555555555557</v>
      </c>
    </row>
    <row r="6" spans="1:6" x14ac:dyDescent="0.25">
      <c r="A6" s="27">
        <v>5</v>
      </c>
      <c r="B6" s="39" t="s">
        <v>222</v>
      </c>
      <c r="C6" s="39" t="s">
        <v>221</v>
      </c>
      <c r="D6" s="39">
        <v>1978</v>
      </c>
      <c r="E6" s="39"/>
      <c r="F6" s="28">
        <f t="shared" si="0"/>
        <v>44.444444444444443</v>
      </c>
    </row>
    <row r="7" spans="1:6" x14ac:dyDescent="0.25">
      <c r="A7" s="27">
        <v>6</v>
      </c>
      <c r="B7" s="39" t="s">
        <v>224</v>
      </c>
      <c r="C7" s="39" t="s">
        <v>223</v>
      </c>
      <c r="D7" s="39">
        <v>2007</v>
      </c>
      <c r="E7" s="39" t="s">
        <v>225</v>
      </c>
      <c r="F7" s="28">
        <f t="shared" si="0"/>
        <v>33.333333333333336</v>
      </c>
    </row>
    <row r="8" spans="1:6" x14ac:dyDescent="0.25">
      <c r="A8" s="27">
        <v>7</v>
      </c>
      <c r="B8" s="39" t="s">
        <v>227</v>
      </c>
      <c r="C8" s="39" t="s">
        <v>226</v>
      </c>
      <c r="D8" s="39">
        <v>1975</v>
      </c>
      <c r="E8" s="39" t="s">
        <v>228</v>
      </c>
      <c r="F8" s="28">
        <f t="shared" si="0"/>
        <v>22.222222222222221</v>
      </c>
    </row>
    <row r="9" spans="1:6" x14ac:dyDescent="0.25">
      <c r="A9" s="27">
        <v>8</v>
      </c>
      <c r="B9" s="39" t="s">
        <v>230</v>
      </c>
      <c r="C9" s="39" t="s">
        <v>229</v>
      </c>
      <c r="D9" s="39">
        <v>1975</v>
      </c>
      <c r="E9" s="39" t="s">
        <v>63</v>
      </c>
      <c r="F9" s="28">
        <f t="shared" si="0"/>
        <v>11.111111111111116</v>
      </c>
    </row>
    <row r="10" spans="1:6" ht="15.75" thickBot="1" x14ac:dyDescent="0.3">
      <c r="A10" s="29">
        <v>9</v>
      </c>
      <c r="B10" s="40" t="s">
        <v>232</v>
      </c>
      <c r="C10" s="40" t="s">
        <v>231</v>
      </c>
      <c r="D10" s="40">
        <v>1983</v>
      </c>
      <c r="E10" s="40" t="s">
        <v>233</v>
      </c>
      <c r="F10" s="30">
        <f t="shared" si="0"/>
        <v>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6F9B-DB91-4617-966D-DC631F5A92A8}">
  <sheetPr>
    <tabColor theme="5" tint="-0.249977111117893"/>
  </sheetPr>
  <dimension ref="A1:F4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38"/>
    <col min="2" max="2" width="15" style="38" customWidth="1"/>
    <col min="3" max="3" width="16.140625" style="38" customWidth="1"/>
    <col min="4" max="4" width="9.140625" style="38"/>
    <col min="5" max="5" width="44.42578125" style="38" customWidth="1"/>
    <col min="6" max="6" width="11.85546875" style="38" customWidth="1"/>
    <col min="7" max="16384" width="9.140625" style="38"/>
  </cols>
  <sheetData>
    <row r="1" spans="1:6" ht="15.75" thickBot="1" x14ac:dyDescent="0.3">
      <c r="A1" s="53" t="s">
        <v>118</v>
      </c>
      <c r="B1" s="3" t="s">
        <v>122</v>
      </c>
      <c r="C1" s="3" t="s">
        <v>119</v>
      </c>
      <c r="D1" s="3" t="s">
        <v>120</v>
      </c>
      <c r="E1" s="3" t="s">
        <v>123</v>
      </c>
      <c r="F1" s="54" t="s">
        <v>121</v>
      </c>
    </row>
    <row r="2" spans="1:6" x14ac:dyDescent="0.25">
      <c r="A2" s="58">
        <v>1</v>
      </c>
      <c r="B2" s="31" t="s">
        <v>0</v>
      </c>
      <c r="C2" s="31" t="s">
        <v>1</v>
      </c>
      <c r="D2" s="31">
        <v>1985</v>
      </c>
      <c r="E2" s="31" t="s">
        <v>2</v>
      </c>
      <c r="F2" s="59">
        <v>100</v>
      </c>
    </row>
    <row r="3" spans="1:6" x14ac:dyDescent="0.25">
      <c r="A3" s="17">
        <f>A2+1</f>
        <v>2</v>
      </c>
      <c r="B3" s="32" t="s">
        <v>284</v>
      </c>
      <c r="C3" s="32" t="s">
        <v>285</v>
      </c>
      <c r="D3" s="32">
        <v>1998</v>
      </c>
      <c r="E3" s="32" t="s">
        <v>286</v>
      </c>
      <c r="F3" s="18">
        <f>(1-A3/45)*100</f>
        <v>95.555555555555557</v>
      </c>
    </row>
    <row r="4" spans="1:6" x14ac:dyDescent="0.25">
      <c r="A4" s="17">
        <f t="shared" ref="A4:A46" si="0">A3+1</f>
        <v>3</v>
      </c>
      <c r="B4" s="32" t="s">
        <v>234</v>
      </c>
      <c r="C4" s="32" t="s">
        <v>30</v>
      </c>
      <c r="D4" s="32">
        <v>1979</v>
      </c>
      <c r="E4" s="32" t="s">
        <v>63</v>
      </c>
      <c r="F4" s="18">
        <f t="shared" ref="F4:F46" si="1">(1-A4/45)*100</f>
        <v>93.333333333333329</v>
      </c>
    </row>
    <row r="5" spans="1:6" x14ac:dyDescent="0.25">
      <c r="A5" s="17">
        <f t="shared" si="0"/>
        <v>4</v>
      </c>
      <c r="B5" s="32" t="s">
        <v>287</v>
      </c>
      <c r="C5" s="32" t="s">
        <v>73</v>
      </c>
      <c r="D5" s="32">
        <v>1984</v>
      </c>
      <c r="E5" s="32" t="s">
        <v>288</v>
      </c>
      <c r="F5" s="18">
        <f t="shared" si="1"/>
        <v>91.111111111111114</v>
      </c>
    </row>
    <row r="6" spans="1:6" x14ac:dyDescent="0.25">
      <c r="A6" s="17">
        <f t="shared" si="0"/>
        <v>5</v>
      </c>
      <c r="B6" s="32" t="s">
        <v>65</v>
      </c>
      <c r="C6" s="32" t="s">
        <v>30</v>
      </c>
      <c r="D6" s="32">
        <v>1974</v>
      </c>
      <c r="E6" s="32" t="s">
        <v>66</v>
      </c>
      <c r="F6" s="18">
        <f t="shared" si="1"/>
        <v>88.888888888888886</v>
      </c>
    </row>
    <row r="7" spans="1:6" x14ac:dyDescent="0.25">
      <c r="A7" s="17">
        <f t="shared" si="0"/>
        <v>6</v>
      </c>
      <c r="B7" s="32" t="s">
        <v>289</v>
      </c>
      <c r="C7" s="32" t="s">
        <v>30</v>
      </c>
      <c r="D7" s="32">
        <v>2001</v>
      </c>
      <c r="E7" s="32" t="s">
        <v>290</v>
      </c>
      <c r="F7" s="18">
        <f t="shared" si="1"/>
        <v>86.666666666666671</v>
      </c>
    </row>
    <row r="8" spans="1:6" x14ac:dyDescent="0.25">
      <c r="A8" s="17">
        <f t="shared" si="0"/>
        <v>7</v>
      </c>
      <c r="B8" s="32" t="s">
        <v>19</v>
      </c>
      <c r="C8" s="32" t="s">
        <v>7</v>
      </c>
      <c r="D8" s="32">
        <v>1983</v>
      </c>
      <c r="E8" s="32" t="s">
        <v>291</v>
      </c>
      <c r="F8" s="18">
        <f t="shared" si="1"/>
        <v>84.444444444444443</v>
      </c>
    </row>
    <row r="9" spans="1:6" x14ac:dyDescent="0.25">
      <c r="A9" s="17">
        <f t="shared" si="0"/>
        <v>8</v>
      </c>
      <c r="B9" s="32" t="s">
        <v>23</v>
      </c>
      <c r="C9" s="32" t="s">
        <v>24</v>
      </c>
      <c r="D9" s="32">
        <v>1979</v>
      </c>
      <c r="E9" s="32" t="s">
        <v>288</v>
      </c>
      <c r="F9" s="18">
        <f t="shared" si="1"/>
        <v>82.222222222222214</v>
      </c>
    </row>
    <row r="10" spans="1:6" x14ac:dyDescent="0.25">
      <c r="A10" s="17">
        <f t="shared" si="0"/>
        <v>9</v>
      </c>
      <c r="B10" s="32" t="s">
        <v>292</v>
      </c>
      <c r="C10" s="32" t="s">
        <v>293</v>
      </c>
      <c r="D10" s="32">
        <v>1992</v>
      </c>
      <c r="E10" s="32" t="s">
        <v>294</v>
      </c>
      <c r="F10" s="18">
        <f t="shared" si="1"/>
        <v>80</v>
      </c>
    </row>
    <row r="11" spans="1:6" x14ac:dyDescent="0.25">
      <c r="A11" s="17">
        <f t="shared" si="0"/>
        <v>10</v>
      </c>
      <c r="B11" s="32" t="s">
        <v>295</v>
      </c>
      <c r="C11" s="32" t="s">
        <v>296</v>
      </c>
      <c r="D11" s="32">
        <v>1979</v>
      </c>
      <c r="E11" s="32" t="s">
        <v>297</v>
      </c>
      <c r="F11" s="18">
        <f t="shared" si="1"/>
        <v>77.777777777777786</v>
      </c>
    </row>
    <row r="12" spans="1:6" x14ac:dyDescent="0.25">
      <c r="A12" s="17">
        <f t="shared" si="0"/>
        <v>11</v>
      </c>
      <c r="B12" s="32" t="s">
        <v>26</v>
      </c>
      <c r="C12" s="32" t="s">
        <v>27</v>
      </c>
      <c r="D12" s="32">
        <v>1979</v>
      </c>
      <c r="E12" s="32" t="s">
        <v>28</v>
      </c>
      <c r="F12" s="18">
        <f t="shared" si="1"/>
        <v>75.555555555555557</v>
      </c>
    </row>
    <row r="13" spans="1:6" x14ac:dyDescent="0.25">
      <c r="A13" s="17">
        <f t="shared" si="0"/>
        <v>12</v>
      </c>
      <c r="B13" s="32" t="s">
        <v>82</v>
      </c>
      <c r="C13" s="32" t="s">
        <v>96</v>
      </c>
      <c r="D13" s="32">
        <v>2002</v>
      </c>
      <c r="E13" s="32" t="s">
        <v>298</v>
      </c>
      <c r="F13" s="18">
        <f t="shared" si="1"/>
        <v>73.333333333333343</v>
      </c>
    </row>
    <row r="14" spans="1:6" x14ac:dyDescent="0.25">
      <c r="A14" s="17">
        <f t="shared" si="0"/>
        <v>13</v>
      </c>
      <c r="B14" s="32" t="s">
        <v>19</v>
      </c>
      <c r="C14" s="32" t="s">
        <v>178</v>
      </c>
      <c r="D14" s="32">
        <v>1976</v>
      </c>
      <c r="E14" s="32" t="s">
        <v>288</v>
      </c>
      <c r="F14" s="18">
        <f t="shared" si="1"/>
        <v>71.111111111111114</v>
      </c>
    </row>
    <row r="15" spans="1:6" x14ac:dyDescent="0.25">
      <c r="A15" s="17">
        <f t="shared" si="0"/>
        <v>14</v>
      </c>
      <c r="B15" s="32" t="s">
        <v>299</v>
      </c>
      <c r="C15" s="32" t="s">
        <v>13</v>
      </c>
      <c r="D15" s="32">
        <v>1990</v>
      </c>
      <c r="E15" s="32" t="s">
        <v>300</v>
      </c>
      <c r="F15" s="18">
        <f t="shared" si="1"/>
        <v>68.888888888888886</v>
      </c>
    </row>
    <row r="16" spans="1:6" x14ac:dyDescent="0.25">
      <c r="A16" s="17">
        <f t="shared" si="0"/>
        <v>15</v>
      </c>
      <c r="B16" s="32" t="s">
        <v>301</v>
      </c>
      <c r="C16" s="32" t="s">
        <v>30</v>
      </c>
      <c r="D16" s="32">
        <v>1984</v>
      </c>
      <c r="E16" s="32" t="s">
        <v>302</v>
      </c>
      <c r="F16" s="18">
        <f t="shared" si="1"/>
        <v>66.666666666666671</v>
      </c>
    </row>
    <row r="17" spans="1:6" x14ac:dyDescent="0.25">
      <c r="A17" s="17">
        <f t="shared" si="0"/>
        <v>16</v>
      </c>
      <c r="B17" s="32" t="s">
        <v>303</v>
      </c>
      <c r="C17" s="32" t="s">
        <v>171</v>
      </c>
      <c r="D17" s="32">
        <v>1974</v>
      </c>
      <c r="E17" s="32" t="s">
        <v>304</v>
      </c>
      <c r="F17" s="18">
        <f t="shared" si="1"/>
        <v>64.444444444444443</v>
      </c>
    </row>
    <row r="18" spans="1:6" x14ac:dyDescent="0.25">
      <c r="A18" s="17">
        <f t="shared" si="0"/>
        <v>17</v>
      </c>
      <c r="B18" s="32" t="s">
        <v>29</v>
      </c>
      <c r="C18" s="32" t="s">
        <v>30</v>
      </c>
      <c r="D18" s="32">
        <v>1970</v>
      </c>
      <c r="E18" s="32" t="s">
        <v>31</v>
      </c>
      <c r="F18" s="18">
        <f t="shared" si="1"/>
        <v>62.222222222222221</v>
      </c>
    </row>
    <row r="19" spans="1:6" x14ac:dyDescent="0.25">
      <c r="A19" s="17">
        <f t="shared" si="0"/>
        <v>18</v>
      </c>
      <c r="B19" s="32" t="s">
        <v>305</v>
      </c>
      <c r="C19" s="32" t="s">
        <v>306</v>
      </c>
      <c r="D19" s="32">
        <v>1992</v>
      </c>
      <c r="E19" s="32" t="s">
        <v>288</v>
      </c>
      <c r="F19" s="18">
        <f t="shared" si="1"/>
        <v>60</v>
      </c>
    </row>
    <row r="20" spans="1:6" x14ac:dyDescent="0.25">
      <c r="A20" s="17">
        <f t="shared" si="0"/>
        <v>19</v>
      </c>
      <c r="B20" s="32" t="s">
        <v>43</v>
      </c>
      <c r="C20" s="32" t="s">
        <v>171</v>
      </c>
      <c r="D20" s="32">
        <v>1975</v>
      </c>
      <c r="E20" s="32" t="s">
        <v>307</v>
      </c>
      <c r="F20" s="18">
        <f t="shared" si="1"/>
        <v>57.777777777777771</v>
      </c>
    </row>
    <row r="21" spans="1:6" x14ac:dyDescent="0.25">
      <c r="A21" s="17">
        <f t="shared" si="0"/>
        <v>20</v>
      </c>
      <c r="B21" s="32" t="s">
        <v>308</v>
      </c>
      <c r="C21" s="32" t="s">
        <v>7</v>
      </c>
      <c r="D21" s="32">
        <v>1984</v>
      </c>
      <c r="E21" s="32" t="s">
        <v>288</v>
      </c>
      <c r="F21" s="18">
        <f t="shared" si="1"/>
        <v>55.555555555555557</v>
      </c>
    </row>
    <row r="22" spans="1:6" x14ac:dyDescent="0.25">
      <c r="A22" s="17">
        <f t="shared" si="0"/>
        <v>21</v>
      </c>
      <c r="B22" s="32" t="s">
        <v>309</v>
      </c>
      <c r="C22" s="32" t="s">
        <v>310</v>
      </c>
      <c r="D22" s="32">
        <v>1989</v>
      </c>
      <c r="E22" s="32" t="s">
        <v>288</v>
      </c>
      <c r="F22" s="18">
        <f t="shared" si="1"/>
        <v>53.333333333333336</v>
      </c>
    </row>
    <row r="23" spans="1:6" x14ac:dyDescent="0.25">
      <c r="A23" s="17">
        <f t="shared" si="0"/>
        <v>22</v>
      </c>
      <c r="B23" s="32" t="s">
        <v>45</v>
      </c>
      <c r="C23" s="32" t="s">
        <v>60</v>
      </c>
      <c r="D23" s="32">
        <v>2000</v>
      </c>
      <c r="E23" s="32" t="s">
        <v>288</v>
      </c>
      <c r="F23" s="18">
        <f t="shared" si="1"/>
        <v>51.111111111111107</v>
      </c>
    </row>
    <row r="24" spans="1:6" x14ac:dyDescent="0.25">
      <c r="A24" s="17">
        <f t="shared" si="0"/>
        <v>23</v>
      </c>
      <c r="B24" s="32" t="s">
        <v>311</v>
      </c>
      <c r="C24" s="32" t="s">
        <v>312</v>
      </c>
      <c r="D24" s="32">
        <v>1995</v>
      </c>
      <c r="E24" s="32" t="s">
        <v>288</v>
      </c>
      <c r="F24" s="18">
        <f t="shared" si="1"/>
        <v>48.888888888888893</v>
      </c>
    </row>
    <row r="25" spans="1:6" x14ac:dyDescent="0.25">
      <c r="A25" s="17">
        <f t="shared" si="0"/>
        <v>24</v>
      </c>
      <c r="B25" s="32" t="s">
        <v>45</v>
      </c>
      <c r="C25" s="32" t="s">
        <v>40</v>
      </c>
      <c r="D25" s="32">
        <v>1968</v>
      </c>
      <c r="E25" s="32" t="s">
        <v>288</v>
      </c>
      <c r="F25" s="18">
        <f t="shared" si="1"/>
        <v>46.666666666666664</v>
      </c>
    </row>
    <row r="26" spans="1:6" x14ac:dyDescent="0.25">
      <c r="A26" s="17">
        <f t="shared" si="0"/>
        <v>25</v>
      </c>
      <c r="B26" s="32" t="s">
        <v>313</v>
      </c>
      <c r="C26" s="32" t="s">
        <v>105</v>
      </c>
      <c r="D26" s="32">
        <v>1978</v>
      </c>
      <c r="E26" s="32" t="s">
        <v>288</v>
      </c>
      <c r="F26" s="18">
        <f t="shared" si="1"/>
        <v>44.444444444444443</v>
      </c>
    </row>
    <row r="27" spans="1:6" x14ac:dyDescent="0.25">
      <c r="A27" s="17">
        <f t="shared" si="0"/>
        <v>26</v>
      </c>
      <c r="B27" s="32" t="s">
        <v>314</v>
      </c>
      <c r="C27" s="32" t="s">
        <v>315</v>
      </c>
      <c r="D27" s="32">
        <v>1978</v>
      </c>
      <c r="E27" s="32" t="s">
        <v>288</v>
      </c>
      <c r="F27" s="18">
        <f t="shared" si="1"/>
        <v>42.222222222222229</v>
      </c>
    </row>
    <row r="28" spans="1:6" x14ac:dyDescent="0.25">
      <c r="A28" s="17">
        <f t="shared" si="0"/>
        <v>27</v>
      </c>
      <c r="B28" s="32" t="s">
        <v>316</v>
      </c>
      <c r="C28" s="32" t="s">
        <v>4</v>
      </c>
      <c r="D28" s="32">
        <v>1965</v>
      </c>
      <c r="E28" s="32" t="s">
        <v>317</v>
      </c>
      <c r="F28" s="18">
        <f t="shared" si="1"/>
        <v>40</v>
      </c>
    </row>
    <row r="29" spans="1:6" x14ac:dyDescent="0.25">
      <c r="A29" s="17">
        <f t="shared" si="0"/>
        <v>28</v>
      </c>
      <c r="B29" s="32" t="s">
        <v>318</v>
      </c>
      <c r="C29" s="32" t="s">
        <v>30</v>
      </c>
      <c r="D29" s="32">
        <v>1973</v>
      </c>
      <c r="E29" s="32" t="s">
        <v>319</v>
      </c>
      <c r="F29" s="18">
        <f t="shared" si="1"/>
        <v>37.777777777777779</v>
      </c>
    </row>
    <row r="30" spans="1:6" x14ac:dyDescent="0.25">
      <c r="A30" s="17">
        <f t="shared" si="0"/>
        <v>29</v>
      </c>
      <c r="B30" s="32" t="s">
        <v>320</v>
      </c>
      <c r="C30" s="32" t="s">
        <v>321</v>
      </c>
      <c r="D30" s="32">
        <v>1992</v>
      </c>
      <c r="E30" s="32" t="s">
        <v>288</v>
      </c>
      <c r="F30" s="18">
        <f t="shared" si="1"/>
        <v>35.55555555555555</v>
      </c>
    </row>
    <row r="31" spans="1:6" x14ac:dyDescent="0.25">
      <c r="A31" s="17">
        <f t="shared" si="0"/>
        <v>30</v>
      </c>
      <c r="B31" s="32" t="s">
        <v>322</v>
      </c>
      <c r="C31" s="32" t="s">
        <v>62</v>
      </c>
      <c r="D31" s="32">
        <v>1966</v>
      </c>
      <c r="E31" s="32" t="s">
        <v>288</v>
      </c>
      <c r="F31" s="18">
        <f t="shared" si="1"/>
        <v>33.333333333333336</v>
      </c>
    </row>
    <row r="32" spans="1:6" x14ac:dyDescent="0.25">
      <c r="A32" s="17">
        <f t="shared" si="0"/>
        <v>31</v>
      </c>
      <c r="B32" s="32" t="s">
        <v>257</v>
      </c>
      <c r="C32" s="32" t="s">
        <v>30</v>
      </c>
      <c r="D32" s="32">
        <v>1974</v>
      </c>
      <c r="E32" s="32" t="s">
        <v>288</v>
      </c>
      <c r="F32" s="18">
        <f t="shared" si="1"/>
        <v>31.111111111111111</v>
      </c>
    </row>
    <row r="33" spans="1:6" x14ac:dyDescent="0.25">
      <c r="A33" s="17">
        <f t="shared" si="0"/>
        <v>32</v>
      </c>
      <c r="B33" s="32" t="s">
        <v>323</v>
      </c>
      <c r="C33" s="32" t="s">
        <v>324</v>
      </c>
      <c r="D33" s="32">
        <v>1968</v>
      </c>
      <c r="E33" s="32" t="s">
        <v>288</v>
      </c>
      <c r="F33" s="18">
        <f t="shared" si="1"/>
        <v>28.888888888888886</v>
      </c>
    </row>
    <row r="34" spans="1:6" x14ac:dyDescent="0.25">
      <c r="A34" s="17">
        <f t="shared" si="0"/>
        <v>33</v>
      </c>
      <c r="B34" s="32" t="s">
        <v>325</v>
      </c>
      <c r="C34" s="32" t="s">
        <v>10</v>
      </c>
      <c r="D34" s="32">
        <v>1981</v>
      </c>
      <c r="E34" s="32" t="s">
        <v>326</v>
      </c>
      <c r="F34" s="18">
        <f t="shared" si="1"/>
        <v>26.666666666666671</v>
      </c>
    </row>
    <row r="35" spans="1:6" x14ac:dyDescent="0.25">
      <c r="A35" s="17">
        <f t="shared" si="0"/>
        <v>34</v>
      </c>
      <c r="B35" s="32" t="s">
        <v>327</v>
      </c>
      <c r="C35" s="32" t="s">
        <v>60</v>
      </c>
      <c r="D35" s="32">
        <v>1981</v>
      </c>
      <c r="E35" s="32" t="s">
        <v>288</v>
      </c>
      <c r="F35" s="18">
        <f t="shared" si="1"/>
        <v>24.444444444444446</v>
      </c>
    </row>
    <row r="36" spans="1:6" x14ac:dyDescent="0.25">
      <c r="A36" s="17">
        <f t="shared" si="0"/>
        <v>35</v>
      </c>
      <c r="B36" s="32" t="s">
        <v>328</v>
      </c>
      <c r="C36" s="32" t="s">
        <v>329</v>
      </c>
      <c r="D36" s="32">
        <v>1977</v>
      </c>
      <c r="E36" s="32" t="s">
        <v>288</v>
      </c>
      <c r="F36" s="18">
        <f t="shared" si="1"/>
        <v>22.222222222222221</v>
      </c>
    </row>
    <row r="37" spans="1:6" x14ac:dyDescent="0.25">
      <c r="A37" s="17">
        <f t="shared" si="0"/>
        <v>36</v>
      </c>
      <c r="B37" s="32" t="s">
        <v>86</v>
      </c>
      <c r="C37" s="32" t="s">
        <v>87</v>
      </c>
      <c r="D37" s="32">
        <v>1971</v>
      </c>
      <c r="E37" s="32" t="s">
        <v>14</v>
      </c>
      <c r="F37" s="18">
        <f t="shared" si="1"/>
        <v>19.999999999999996</v>
      </c>
    </row>
    <row r="38" spans="1:6" x14ac:dyDescent="0.25">
      <c r="A38" s="17">
        <f t="shared" si="0"/>
        <v>37</v>
      </c>
      <c r="B38" s="32" t="s">
        <v>330</v>
      </c>
      <c r="C38" s="32" t="s">
        <v>108</v>
      </c>
      <c r="D38" s="32">
        <v>1973</v>
      </c>
      <c r="E38" s="32" t="s">
        <v>288</v>
      </c>
      <c r="F38" s="18">
        <f t="shared" si="1"/>
        <v>17.777777777777782</v>
      </c>
    </row>
    <row r="39" spans="1:6" x14ac:dyDescent="0.25">
      <c r="A39" s="17">
        <f t="shared" si="0"/>
        <v>38</v>
      </c>
      <c r="B39" s="32" t="s">
        <v>252</v>
      </c>
      <c r="C39" s="32" t="s">
        <v>251</v>
      </c>
      <c r="D39" s="32">
        <v>1973</v>
      </c>
      <c r="E39" s="32" t="s">
        <v>253</v>
      </c>
      <c r="F39" s="18">
        <f t="shared" si="1"/>
        <v>15.555555555555555</v>
      </c>
    </row>
    <row r="40" spans="1:6" x14ac:dyDescent="0.25">
      <c r="A40" s="17">
        <f t="shared" si="0"/>
        <v>39</v>
      </c>
      <c r="B40" s="32" t="s">
        <v>331</v>
      </c>
      <c r="C40" s="32" t="s">
        <v>105</v>
      </c>
      <c r="D40" s="32">
        <v>1977</v>
      </c>
      <c r="E40" s="32" t="s">
        <v>288</v>
      </c>
      <c r="F40" s="18">
        <f t="shared" si="1"/>
        <v>13.33333333333333</v>
      </c>
    </row>
    <row r="41" spans="1:6" x14ac:dyDescent="0.25">
      <c r="A41" s="17">
        <f t="shared" si="0"/>
        <v>40</v>
      </c>
      <c r="B41" s="32" t="s">
        <v>12</v>
      </c>
      <c r="C41" s="32" t="s">
        <v>7</v>
      </c>
      <c r="D41" s="32">
        <v>1980</v>
      </c>
      <c r="E41" s="32" t="s">
        <v>332</v>
      </c>
      <c r="F41" s="18">
        <f t="shared" si="1"/>
        <v>11.111111111111116</v>
      </c>
    </row>
    <row r="42" spans="1:6" x14ac:dyDescent="0.25">
      <c r="A42" s="17">
        <f t="shared" si="0"/>
        <v>41</v>
      </c>
      <c r="B42" s="32" t="s">
        <v>331</v>
      </c>
      <c r="C42" s="32" t="s">
        <v>7</v>
      </c>
      <c r="D42" s="32">
        <v>1974</v>
      </c>
      <c r="E42" s="32" t="s">
        <v>66</v>
      </c>
      <c r="F42" s="18">
        <f t="shared" si="1"/>
        <v>8.8888888888888911</v>
      </c>
    </row>
    <row r="43" spans="1:6" x14ac:dyDescent="0.25">
      <c r="A43" s="17">
        <f t="shared" si="0"/>
        <v>42</v>
      </c>
      <c r="B43" s="32" t="s">
        <v>82</v>
      </c>
      <c r="C43" s="32" t="s">
        <v>27</v>
      </c>
      <c r="D43" s="32">
        <v>1980</v>
      </c>
      <c r="E43" s="32" t="s">
        <v>288</v>
      </c>
      <c r="F43" s="18">
        <f t="shared" si="1"/>
        <v>6.6666666666666652</v>
      </c>
    </row>
    <row r="44" spans="1:6" x14ac:dyDescent="0.25">
      <c r="A44" s="17">
        <f t="shared" si="0"/>
        <v>43</v>
      </c>
      <c r="B44" s="32" t="s">
        <v>333</v>
      </c>
      <c r="C44" s="32" t="s">
        <v>334</v>
      </c>
      <c r="D44" s="32">
        <v>1970</v>
      </c>
      <c r="E44" s="32" t="s">
        <v>335</v>
      </c>
      <c r="F44" s="18">
        <f t="shared" si="1"/>
        <v>4.4444444444444393</v>
      </c>
    </row>
    <row r="45" spans="1:6" x14ac:dyDescent="0.25">
      <c r="A45" s="17">
        <f t="shared" si="0"/>
        <v>44</v>
      </c>
      <c r="B45" s="32" t="s">
        <v>252</v>
      </c>
      <c r="C45" s="32" t="s">
        <v>336</v>
      </c>
      <c r="D45" s="32">
        <v>1971</v>
      </c>
      <c r="E45" s="32" t="s">
        <v>253</v>
      </c>
      <c r="F45" s="18">
        <f t="shared" si="1"/>
        <v>2.2222222222222254</v>
      </c>
    </row>
    <row r="46" spans="1:6" ht="15.75" thickBot="1" x14ac:dyDescent="0.3">
      <c r="A46" s="19">
        <f t="shared" si="0"/>
        <v>45</v>
      </c>
      <c r="B46" s="33" t="s">
        <v>337</v>
      </c>
      <c r="C46" s="33" t="s">
        <v>338</v>
      </c>
      <c r="D46" s="33">
        <v>1978</v>
      </c>
      <c r="E46" s="33" t="s">
        <v>339</v>
      </c>
      <c r="F46" s="20">
        <f t="shared" si="1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Celkem-M</vt:lpstr>
      <vt:lpstr>Celkem-Ž</vt:lpstr>
      <vt:lpstr>VP-M</vt:lpstr>
      <vt:lpstr>VP-Ž</vt:lpstr>
      <vt:lpstr>HB(H)-M</vt:lpstr>
      <vt:lpstr>HB(H)-Ž</vt:lpstr>
      <vt:lpstr>HB(P)-M</vt:lpstr>
      <vt:lpstr>HB(P)-Ž</vt:lpstr>
      <vt:lpstr>OH-M</vt:lpstr>
      <vt:lpstr>OH-Ž</vt:lpstr>
      <vt:lpstr>HD-M</vt:lpstr>
      <vt:lpstr>HD-Ž</vt:lpstr>
      <vt:lpstr>SK-M</vt:lpstr>
      <vt:lpstr>SK-Ž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kaplan;Petr Hochman</dc:creator>
  <cp:lastModifiedBy>Hochman</cp:lastModifiedBy>
  <cp:lastPrinted>2022-11-16T08:02:27Z</cp:lastPrinted>
  <dcterms:created xsi:type="dcterms:W3CDTF">2022-05-05T05:53:37Z</dcterms:created>
  <dcterms:modified xsi:type="dcterms:W3CDTF">2022-11-16T08:04:15Z</dcterms:modified>
</cp:coreProperties>
</file>